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724"/>
  </bookViews>
  <sheets>
    <sheet name="Cuadro 2 PA" sheetId="88" r:id="rId1"/>
  </sheets>
  <definedNames>
    <definedName name="_xlnm.Print_Area" localSheetId="0">'Cuadro 2 PA'!$A$1:$N$68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88" l="1"/>
  <c r="K55" i="88"/>
  <c r="J55" i="88"/>
  <c r="I55" i="88"/>
  <c r="H55" i="88"/>
  <c r="F44" i="88" l="1"/>
  <c r="G44" i="88"/>
  <c r="C48" i="88"/>
  <c r="F17" i="88"/>
  <c r="J17" i="88"/>
  <c r="C16" i="88"/>
  <c r="H16" i="88"/>
  <c r="D17" i="88"/>
  <c r="E17" i="88"/>
  <c r="I17" i="88"/>
  <c r="L17" i="88"/>
  <c r="M17" i="88"/>
  <c r="E20" i="88"/>
  <c r="F20" i="88"/>
  <c r="M20" i="88"/>
  <c r="C19" i="88"/>
  <c r="D20" i="88"/>
  <c r="G20" i="88"/>
  <c r="K20" i="88"/>
  <c r="L20" i="88"/>
  <c r="C22" i="88"/>
  <c r="C24" i="88" s="1"/>
  <c r="E24" i="88"/>
  <c r="M24" i="88"/>
  <c r="C23" i="88"/>
  <c r="K24" i="88"/>
  <c r="D24" i="88"/>
  <c r="G24" i="88"/>
  <c r="L24" i="88"/>
  <c r="E28" i="88"/>
  <c r="J28" i="88"/>
  <c r="C27" i="88"/>
  <c r="H27" i="88"/>
  <c r="D28" i="88"/>
  <c r="F28" i="88"/>
  <c r="G28" i="88"/>
  <c r="K28" i="88"/>
  <c r="L28" i="88"/>
  <c r="D30" i="88"/>
  <c r="F30" i="88"/>
  <c r="L30" i="88"/>
  <c r="E30" i="88"/>
  <c r="I30" i="88"/>
  <c r="J30" i="88"/>
  <c r="M30" i="88"/>
  <c r="C32" i="88"/>
  <c r="H32" i="88"/>
  <c r="I35" i="88"/>
  <c r="M35" i="88"/>
  <c r="C36" i="88"/>
  <c r="F35" i="88"/>
  <c r="G35" i="88"/>
  <c r="J35" i="88"/>
  <c r="K35" i="88"/>
  <c r="C37" i="88"/>
  <c r="E35" i="88"/>
  <c r="H37" i="88"/>
  <c r="D38" i="88"/>
  <c r="F38" i="88"/>
  <c r="L38" i="88"/>
  <c r="E38" i="88"/>
  <c r="J38" i="88"/>
  <c r="M38" i="88"/>
  <c r="C40" i="88"/>
  <c r="H40" i="88"/>
  <c r="I41" i="88"/>
  <c r="C42" i="88"/>
  <c r="E41" i="88"/>
  <c r="F41" i="88"/>
  <c r="L41" i="88"/>
  <c r="C43" i="88"/>
  <c r="G41" i="88"/>
  <c r="K41" i="88"/>
  <c r="M41" i="88"/>
  <c r="D44" i="88"/>
  <c r="K44" i="88"/>
  <c r="H46" i="88"/>
  <c r="J44" i="88"/>
  <c r="L44" i="88"/>
  <c r="C47" i="88"/>
  <c r="H48" i="88"/>
  <c r="E49" i="88"/>
  <c r="I49" i="88"/>
  <c r="L49" i="88"/>
  <c r="M49" i="88"/>
  <c r="C51" i="88"/>
  <c r="G49" i="88"/>
  <c r="K49" i="88"/>
  <c r="C52" i="88"/>
  <c r="H52" i="88"/>
  <c r="C53" i="88"/>
  <c r="H53" i="88"/>
  <c r="L57" i="88"/>
  <c r="E57" i="88"/>
  <c r="F57" i="88"/>
  <c r="I57" i="88"/>
  <c r="J57" i="88"/>
  <c r="M57" i="88"/>
  <c r="M55" i="88" s="1"/>
  <c r="C59" i="88"/>
  <c r="G57" i="88"/>
  <c r="K57" i="88"/>
  <c r="C60" i="88"/>
  <c r="H60" i="88"/>
  <c r="D21" i="88" l="1"/>
  <c r="C45" i="88"/>
  <c r="E21" i="88"/>
  <c r="E25" i="88" s="1"/>
  <c r="M21" i="88"/>
  <c r="M25" i="88" s="1"/>
  <c r="M14" i="88" s="1"/>
  <c r="M33" i="88" s="1"/>
  <c r="L21" i="88"/>
  <c r="L25" i="88" s="1"/>
  <c r="L14" i="88" s="1"/>
  <c r="L33" i="88" s="1"/>
  <c r="D25" i="88"/>
  <c r="D29" i="88" s="1"/>
  <c r="C41" i="88"/>
  <c r="E14" i="88"/>
  <c r="E33" i="88" s="1"/>
  <c r="E29" i="88"/>
  <c r="C35" i="88"/>
  <c r="H42" i="88"/>
  <c r="C50" i="88"/>
  <c r="C49" i="88" s="1"/>
  <c r="D49" i="88"/>
  <c r="H39" i="88"/>
  <c r="H38" i="88" s="1"/>
  <c r="H15" i="88"/>
  <c r="H17" i="88" s="1"/>
  <c r="H58" i="88"/>
  <c r="H51" i="88"/>
  <c r="H47" i="88"/>
  <c r="I44" i="88"/>
  <c r="C39" i="88"/>
  <c r="C38" i="88" s="1"/>
  <c r="I38" i="88"/>
  <c r="I34" i="88" s="1"/>
  <c r="G30" i="88"/>
  <c r="C31" i="88"/>
  <c r="C30" i="88" s="1"/>
  <c r="M28" i="88"/>
  <c r="M29" i="88" s="1"/>
  <c r="I28" i="88"/>
  <c r="H23" i="88"/>
  <c r="F24" i="88"/>
  <c r="J20" i="88"/>
  <c r="J21" i="88" s="1"/>
  <c r="G17" i="88"/>
  <c r="G21" i="88" s="1"/>
  <c r="G25" i="88" s="1"/>
  <c r="C15" i="88"/>
  <c r="C17" i="88" s="1"/>
  <c r="D41" i="88"/>
  <c r="I24" i="88"/>
  <c r="H22" i="88"/>
  <c r="H50" i="88"/>
  <c r="C46" i="88"/>
  <c r="C44" i="88" s="1"/>
  <c r="H43" i="88"/>
  <c r="H31" i="88"/>
  <c r="H30" i="88" s="1"/>
  <c r="H19" i="88"/>
  <c r="C58" i="88"/>
  <c r="C57" i="88" s="1"/>
  <c r="D57" i="88"/>
  <c r="M44" i="88"/>
  <c r="M34" i="88" s="1"/>
  <c r="E44" i="88"/>
  <c r="E34" i="88" s="1"/>
  <c r="J41" i="88"/>
  <c r="J34" i="88" s="1"/>
  <c r="G38" i="88"/>
  <c r="G34" i="88" s="1"/>
  <c r="H59" i="88"/>
  <c r="J49" i="88"/>
  <c r="F49" i="88"/>
  <c r="F34" i="88" s="1"/>
  <c r="H45" i="88"/>
  <c r="K38" i="88"/>
  <c r="K34" i="88" s="1"/>
  <c r="L35" i="88"/>
  <c r="L34" i="88" s="1"/>
  <c r="H36" i="88"/>
  <c r="H35" i="88" s="1"/>
  <c r="D35" i="88"/>
  <c r="K30" i="88"/>
  <c r="H26" i="88"/>
  <c r="H28" i="88" s="1"/>
  <c r="C26" i="88"/>
  <c r="C28" i="88" s="1"/>
  <c r="J24" i="88"/>
  <c r="I20" i="88"/>
  <c r="I21" i="88" s="1"/>
  <c r="H18" i="88"/>
  <c r="H20" i="88" s="1"/>
  <c r="C18" i="88"/>
  <c r="C20" i="88" s="1"/>
  <c r="K17" i="88"/>
  <c r="K21" i="88" s="1"/>
  <c r="K25" i="88" s="1"/>
  <c r="F21" i="88"/>
  <c r="L54" i="88" l="1"/>
  <c r="D14" i="88"/>
  <c r="D33" i="88" s="1"/>
  <c r="D34" i="88"/>
  <c r="J25" i="88"/>
  <c r="J29" i="88" s="1"/>
  <c r="L29" i="88"/>
  <c r="F25" i="88"/>
  <c r="F14" i="88" s="1"/>
  <c r="F33" i="88" s="1"/>
  <c r="F54" i="88" s="1"/>
  <c r="F55" i="88" s="1"/>
  <c r="I25" i="88"/>
  <c r="I29" i="88" s="1"/>
  <c r="C21" i="88"/>
  <c r="C25" i="88" s="1"/>
  <c r="C14" i="88" s="1"/>
  <c r="C33" i="88" s="1"/>
  <c r="I14" i="88"/>
  <c r="I33" i="88" s="1"/>
  <c r="I54" i="88" s="1"/>
  <c r="F29" i="88"/>
  <c r="C34" i="88"/>
  <c r="K14" i="88"/>
  <c r="K33" i="88" s="1"/>
  <c r="K54" i="88" s="1"/>
  <c r="K29" i="88"/>
  <c r="H44" i="88"/>
  <c r="H24" i="88"/>
  <c r="G14" i="88"/>
  <c r="G33" i="88" s="1"/>
  <c r="G54" i="88" s="1"/>
  <c r="G55" i="88" s="1"/>
  <c r="G29" i="88"/>
  <c r="D54" i="88"/>
  <c r="D55" i="88" s="1"/>
  <c r="L56" i="88"/>
  <c r="H57" i="88"/>
  <c r="H49" i="88"/>
  <c r="H21" i="88"/>
  <c r="H25" i="88" s="1"/>
  <c r="H41" i="88"/>
  <c r="M54" i="88"/>
  <c r="E54" i="88"/>
  <c r="E55" i="88" s="1"/>
  <c r="C29" i="88" l="1"/>
  <c r="J14" i="88"/>
  <c r="J33" i="88" s="1"/>
  <c r="J54" i="88" s="1"/>
  <c r="C54" i="88"/>
  <c r="C55" i="88" s="1"/>
  <c r="H34" i="88"/>
  <c r="M56" i="88"/>
  <c r="D56" i="88"/>
  <c r="C56" i="88"/>
  <c r="H14" i="88"/>
  <c r="H33" i="88" s="1"/>
  <c r="H29" i="88"/>
  <c r="K56" i="88"/>
  <c r="F56" i="88"/>
  <c r="G56" i="88"/>
  <c r="E56" i="88"/>
  <c r="I56" i="88"/>
  <c r="H54" i="88" l="1"/>
  <c r="J56" i="88"/>
  <c r="H56" i="88"/>
</calcChain>
</file>

<file path=xl/sharedStrings.xml><?xml version="1.0" encoding="utf-8"?>
<sst xmlns="http://schemas.openxmlformats.org/spreadsheetml/2006/main" count="86" uniqueCount="72">
  <si>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</si>
  <si>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</si>
  <si>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</si>
  <si>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</si>
  <si>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</si>
  <si>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</si>
  <si>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</si>
  <si>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</si>
  <si>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</si>
  <si>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</si>
  <si>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</si>
  <si>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</si>
  <si>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</si>
  <si>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</si>
  <si>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</si>
  <si>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</si>
  <si>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</si>
  <si>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</si>
  <si>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</si>
  <si>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</si>
  <si>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</si>
  <si>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</si>
  <si>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</si>
  <si>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</si>
  <si>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>C.   Cuenta financiera  (1)</t>
  </si>
  <si>
    <t xml:space="preserve">     13.   Inversión de cartera - pasivos</t>
  </si>
  <si>
    <t xml:space="preserve">     14.   Otra inversión - activos</t>
  </si>
  <si>
    <t xml:space="preserve">     15.   Otra inversión - pasivos</t>
  </si>
  <si>
    <t>D.   Errores y omisiones netos</t>
  </si>
  <si>
    <t>E.   Financiamiento</t>
  </si>
  <si>
    <t>Línea núm.</t>
  </si>
  <si>
    <t>(En millones de balboas)</t>
  </si>
  <si>
    <t>0.0 Cuando la cantidad es menor a la unidad o fracción decimal adoptada, para la expresión del dato.</t>
  </si>
  <si>
    <t>Primer trimestre</t>
  </si>
  <si>
    <t xml:space="preserve">             Total, Grupos A y B</t>
  </si>
  <si>
    <t xml:space="preserve">     11.   Inversión directa</t>
  </si>
  <si>
    <t xml:space="preserve">     12.   Inversión de cartera - activos</t>
  </si>
  <si>
    <t xml:space="preserve">            11.1    En el extranjero</t>
  </si>
  <si>
    <t xml:space="preserve">            11.2    En la economía declarante</t>
  </si>
  <si>
    <t xml:space="preserve">            12.1    Títulos de participación en el capital</t>
  </si>
  <si>
    <t xml:space="preserve">            12.2    Títulos de deuda</t>
  </si>
  <si>
    <t xml:space="preserve">            13.1    Títulos de participación en el capital</t>
  </si>
  <si>
    <t xml:space="preserve">            13.2    Títulos de deuda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</si>
  <si>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</si>
  <si>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</si>
  <si>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</si>
  <si>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</si>
  <si>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</si>
  <si>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</si>
  <si>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</si>
  <si>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</si>
  <si>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</si>
  <si>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 xml:space="preserve">     16.   Activos de reserva</t>
  </si>
  <si>
    <t xml:space="preserve">     17.   Uso del crédito y préstamos del Fondo Monetario Internacional</t>
  </si>
  <si>
    <t xml:space="preserve">     18.   Financiamiento excepcional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</si>
  <si>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</si>
  <si>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</si>
  <si>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</si>
  <si>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</si>
  <si>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</si>
  <si>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</si>
  <si>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</si>
  <si>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</si>
  <si>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Cuenta de capital: crédito</t>
  </si>
  <si>
    <t xml:space="preserve">     10.   Cuenta de capital: débito</t>
  </si>
  <si>
    <t xml:space="preserve">            Total, Grupos A a D  (balanza global)</t>
  </si>
  <si>
    <t>2024 (P)</t>
  </si>
  <si>
    <t>NOTA: De existir diferencia entre el total y los parciales, se debe al redondeo.</t>
  </si>
  <si>
    <t>SEGÚN PARTIDA: AÑOS 2024-25 Y PRIMER TRIMESTRE 2026</t>
  </si>
  <si>
    <t>2025 (P)</t>
  </si>
  <si>
    <t>2026 (E)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</si>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</sst>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;\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2" xfId="0" applyNumberFormat="1" applyFont="1" applyFill="1" applyBorder="1"/>
    <xf numFmtId="0" fontId="3" fillId="0" borderId="5" xfId="0" applyNumberFormat="1" applyFont="1" applyFill="1" applyBorder="1"/>
    <xf numFmtId="0" fontId="3" fillId="2" borderId="6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/>
    <xf numFmtId="0" fontId="3" fillId="2" borderId="7" xfId="0" applyNumberFormat="1" applyFont="1" applyFill="1" applyBorder="1"/>
    <xf numFmtId="0" fontId="3" fillId="0" borderId="3" xfId="0" applyNumberFormat="1" applyFont="1" applyFill="1" applyBorder="1"/>
    <xf numFmtId="0" fontId="6" fillId="2" borderId="7" xfId="0" applyNumberFormat="1" applyFont="1" applyFill="1" applyBorder="1" applyAlignment="1" applyProtection="1"/>
    <xf numFmtId="0" fontId="3" fillId="0" borderId="0" xfId="0" applyNumberFormat="1" applyFont="1" applyFill="1"/>
    <xf numFmtId="0" fontId="3" fillId="0" borderId="1" xfId="0" applyNumberFormat="1" applyFont="1" applyFill="1" applyBorder="1"/>
    <xf numFmtId="0" fontId="5" fillId="2" borderId="0" xfId="0" applyNumberFormat="1" applyFont="1" applyFill="1" applyBorder="1" applyAlignment="1" applyProtection="1"/>
    <xf numFmtId="0" fontId="4" fillId="0" borderId="0" xfId="0" applyNumberFormat="1" applyFont="1" applyFill="1"/>
    <xf numFmtId="0" fontId="6" fillId="2" borderId="1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3" fillId="0" borderId="0" xfId="0" applyNumberFormat="1" applyFont="1" applyFill="1" applyBorder="1"/>
    <xf numFmtId="0" fontId="6" fillId="0" borderId="0" xfId="0" applyNumberFormat="1" applyFont="1" applyFill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right"/>
    </xf>
    <xf numFmtId="0" fontId="7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Border="1"/>
    <xf numFmtId="0" fontId="6" fillId="2" borderId="6" xfId="0" applyNumberFormat="1" applyFont="1" applyFill="1" applyBorder="1" applyAlignment="1" applyProtection="1">
      <alignment horizontal="left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right"/>
    </xf>
    <xf numFmtId="0" fontId="9" fillId="4" borderId="15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vertical="center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/>
    <xf numFmtId="0" fontId="3" fillId="0" borderId="23" xfId="0" applyNumberFormat="1" applyFont="1" applyFill="1" applyBorder="1" applyAlignment="1" applyProtection="1">
      <alignment horizontal="center"/>
    </xf>
    <xf numFmtId="0" fontId="3" fillId="0" borderId="23" xfId="0" applyNumberFormat="1" applyFont="1" applyFill="1" applyBorder="1" applyAlignment="1" applyProtection="1"/>
    <xf numFmtId="0" fontId="3" fillId="0" borderId="23" xfId="0" applyNumberFormat="1" applyFont="1" applyFill="1" applyBorder="1"/>
    <xf numFmtId="0" fontId="3" fillId="0" borderId="24" xfId="0" applyNumberFormat="1" applyFont="1" applyFill="1" applyBorder="1"/>
    <xf numFmtId="0" fontId="9" fillId="4" borderId="8" xfId="0" applyNumberFormat="1" applyFont="1" applyFill="1" applyBorder="1" applyAlignment="1" applyProtection="1">
      <alignment horizontal="center" vertical="center"/>
    </xf>
    <xf numFmtId="164" fontId="6" fillId="2" borderId="6" xfId="0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>
      <alignment horizontal="right"/>
    </xf>
    <xf numFmtId="164" fontId="6" fillId="0" borderId="6" xfId="0" applyNumberFormat="1" applyFont="1" applyFill="1" applyBorder="1" applyAlignment="1" applyProtection="1"/>
    <xf numFmtId="0" fontId="6" fillId="0" borderId="0" xfId="0" quotePrefix="1" applyFont="1" applyFill="1" applyAlignment="1"/>
    <xf numFmtId="164" fontId="5" fillId="2" borderId="6" xfId="0" applyNumberFormat="1" applyFont="1" applyFill="1" applyBorder="1" applyAlignment="1" applyProtection="1"/>
    <xf numFmtId="164" fontId="5" fillId="0" borderId="6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left" vertical="center" wrapText="1"/>
    </xf>
    <xf numFmtId="0" fontId="9" fillId="4" borderId="12" xfId="0" applyNumberFormat="1" applyFont="1" applyFill="1" applyBorder="1" applyAlignment="1">
      <alignment horizontal="left" vertical="center" wrapText="1"/>
    </xf>
    <xf numFmtId="0" fontId="9" fillId="4" borderId="13" xfId="0" applyNumberFormat="1" applyFont="1" applyFill="1" applyBorder="1" applyAlignment="1">
      <alignment horizontal="left" vertical="center" wrapText="1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1" xfId="0" applyNumberFormat="1" applyFont="1" applyFill="1" applyBorder="1" applyAlignment="1" applyProtection="1">
      <alignment horizontal="center" vertical="center"/>
    </xf>
    <xf numFmtId="0" fontId="9" fillId="4" borderId="18" xfId="0" applyNumberFormat="1" applyFont="1" applyFill="1" applyBorder="1" applyAlignment="1">
      <alignment horizontal="right" vertical="center" wrapText="1"/>
    </xf>
    <xf numFmtId="0" fontId="9" fillId="4" borderId="25" xfId="0" applyNumberFormat="1" applyFont="1" applyFill="1" applyBorder="1" applyAlignment="1">
      <alignment horizontal="right" vertical="center" wrapText="1"/>
    </xf>
    <xf numFmtId="0" fontId="9" fillId="4" borderId="19" xfId="0" applyNumberFormat="1" applyFont="1" applyFill="1" applyBorder="1" applyAlignment="1">
      <alignment horizontal="right" vertical="center" wrapText="1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9" fillId="4" borderId="13" xfId="0" applyNumberFormat="1" applyFont="1" applyFill="1" applyBorder="1" applyAlignment="1" applyProtection="1">
      <alignment horizontal="center" vertical="center"/>
    </xf>
    <xf numFmtId="0" fontId="9" fillId="4" borderId="21" xfId="0" applyNumberFormat="1" applyFont="1" applyFill="1" applyBorder="1" applyAlignment="1" applyProtection="1">
      <alignment horizontal="center" vertical="center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 applyProtection="1">
      <alignment horizontal="center" vertical="center"/>
    </xf>
    <xf numFmtId="0" fontId="9" fillId="4" borderId="15" xfId="0" applyNumberFormat="1" applyFont="1" applyFill="1" applyBorder="1" applyAlignment="1">
      <alignment horizontal="center" vertical="center"/>
    </xf>
    <xf numFmtId="0" fontId="9" fillId="4" borderId="17" xfId="0" applyNumberFormat="1" applyFont="1" applyFill="1" applyBorder="1" applyAlignment="1">
      <alignment horizontal="center" vertical="center"/>
    </xf>
    <xf numFmtId="0" fontId="9" fillId="4" borderId="15" xfId="0" applyNumberFormat="1" applyFont="1" applyFill="1" applyBorder="1" applyAlignment="1" applyProtection="1">
      <alignment horizontal="center" vertical="center" wrapText="1"/>
    </xf>
    <xf numFmtId="0" fontId="9" fillId="4" borderId="1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8" customWidth="1"/>
    <col min="2" max="2" width="60.7109375" style="14" customWidth="1"/>
    <col min="3" max="7" width="9.140625" style="8" customWidth="1"/>
    <col min="8" max="13" width="17.7109375" style="8" customWidth="1"/>
    <col min="14" max="14" width="6.7109375" style="8" customWidth="1"/>
    <col min="15" max="16384" width="9.140625" style="8"/>
  </cols>
  <sheetData>
    <row r="1" spans="1:14" ht="12.75" customHeight="1" x14ac:dyDescent="0.2">
      <c r="A1" s="46" t="s">
        <v>12</v>
      </c>
      <c r="B1" s="46"/>
      <c r="C1" s="46"/>
      <c r="D1" s="46"/>
      <c r="E1" s="46"/>
      <c r="F1" s="46"/>
      <c r="G1" s="46"/>
      <c r="H1" s="47" t="s">
        <v>12</v>
      </c>
      <c r="I1" s="47"/>
      <c r="J1" s="47"/>
      <c r="K1" s="47"/>
      <c r="L1" s="47"/>
      <c r="M1" s="47"/>
      <c r="N1" s="47"/>
    </row>
    <row r="2" spans="1:14" ht="12.75" customHeight="1" x14ac:dyDescent="0.2">
      <c r="A2" s="48" t="s">
        <v>13</v>
      </c>
      <c r="B2" s="48"/>
      <c r="C2" s="48"/>
      <c r="D2" s="48"/>
      <c r="E2" s="48"/>
      <c r="F2" s="48"/>
      <c r="G2" s="48"/>
      <c r="H2" s="49" t="s">
        <v>13</v>
      </c>
      <c r="I2" s="49"/>
      <c r="J2" s="49"/>
      <c r="K2" s="49"/>
      <c r="L2" s="49"/>
      <c r="M2" s="49"/>
      <c r="N2" s="49"/>
    </row>
    <row r="3" spans="1:14" ht="12.75" customHeight="1" x14ac:dyDescent="0.2">
      <c r="A3" s="46" t="s">
        <v>14</v>
      </c>
      <c r="B3" s="46"/>
      <c r="C3" s="46"/>
      <c r="D3" s="46"/>
      <c r="E3" s="46"/>
      <c r="F3" s="46"/>
      <c r="G3" s="46"/>
      <c r="H3" s="46" t="s">
        <v>14</v>
      </c>
      <c r="I3" s="46"/>
      <c r="J3" s="46"/>
      <c r="K3" s="46"/>
      <c r="L3" s="46"/>
      <c r="M3" s="46"/>
      <c r="N3" s="46"/>
    </row>
    <row r="4" spans="1:14" ht="6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 s="11" customFormat="1" ht="12.75" customHeight="1" x14ac:dyDescent="0.2">
      <c r="A5" s="18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 t="s">
        <v>0</v>
      </c>
    </row>
    <row r="6" spans="1:14" s="11" customFormat="1" ht="12.75" customHeight="1" x14ac:dyDescent="0.2">
      <c r="A6" s="27" t="s">
        <v>68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8" t="s">
        <v>68</v>
      </c>
    </row>
    <row r="7" spans="1:14" ht="6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1" customHeight="1" x14ac:dyDescent="0.2">
      <c r="A8" s="50" t="s">
        <v>30</v>
      </c>
      <c r="B8" s="29"/>
      <c r="C8" s="53" t="s">
        <v>1</v>
      </c>
      <c r="D8" s="54"/>
      <c r="E8" s="54"/>
      <c r="F8" s="54"/>
      <c r="G8" s="55"/>
      <c r="H8" s="53" t="s">
        <v>1</v>
      </c>
      <c r="I8" s="54"/>
      <c r="J8" s="54"/>
      <c r="K8" s="54"/>
      <c r="L8" s="54"/>
      <c r="M8" s="54"/>
      <c r="N8" s="56" t="s">
        <v>30</v>
      </c>
    </row>
    <row r="9" spans="1:14" ht="14.1" customHeight="1" x14ac:dyDescent="0.2">
      <c r="A9" s="51"/>
      <c r="B9" s="30"/>
      <c r="C9" s="59" t="s">
        <v>31</v>
      </c>
      <c r="D9" s="60"/>
      <c r="E9" s="60"/>
      <c r="F9" s="60"/>
      <c r="G9" s="61"/>
      <c r="H9" s="59" t="s">
        <v>31</v>
      </c>
      <c r="I9" s="60"/>
      <c r="J9" s="60"/>
      <c r="K9" s="60"/>
      <c r="L9" s="60"/>
      <c r="M9" s="60"/>
      <c r="N9" s="57"/>
    </row>
    <row r="10" spans="1:14" ht="14.1" customHeight="1" x14ac:dyDescent="0.2">
      <c r="A10" s="51"/>
      <c r="B10" s="31" t="s">
        <v>2</v>
      </c>
      <c r="C10" s="59" t="s">
        <v>66</v>
      </c>
      <c r="D10" s="60"/>
      <c r="E10" s="60"/>
      <c r="F10" s="60"/>
      <c r="G10" s="61"/>
      <c r="H10" s="62" t="s">
        <v>69</v>
      </c>
      <c r="I10" s="63"/>
      <c r="J10" s="63"/>
      <c r="K10" s="63"/>
      <c r="L10" s="64"/>
      <c r="M10" s="39" t="s">
        <v>70</v>
      </c>
      <c r="N10" s="57"/>
    </row>
    <row r="11" spans="1:14" ht="14.1" customHeight="1" x14ac:dyDescent="0.2">
      <c r="A11" s="51"/>
      <c r="B11" s="30"/>
      <c r="C11" s="65" t="s">
        <v>3</v>
      </c>
      <c r="D11" s="62" t="s">
        <v>4</v>
      </c>
      <c r="E11" s="63"/>
      <c r="F11" s="63"/>
      <c r="G11" s="64"/>
      <c r="H11" s="65" t="s">
        <v>3</v>
      </c>
      <c r="I11" s="62" t="s">
        <v>4</v>
      </c>
      <c r="J11" s="63"/>
      <c r="K11" s="63"/>
      <c r="L11" s="64"/>
      <c r="M11" s="67" t="s">
        <v>33</v>
      </c>
      <c r="N11" s="57"/>
    </row>
    <row r="12" spans="1:14" ht="14.1" customHeight="1" x14ac:dyDescent="0.2">
      <c r="A12" s="52"/>
      <c r="B12" s="32"/>
      <c r="C12" s="66"/>
      <c r="D12" s="33" t="s">
        <v>5</v>
      </c>
      <c r="E12" s="33" t="s">
        <v>6</v>
      </c>
      <c r="F12" s="33" t="s">
        <v>7</v>
      </c>
      <c r="G12" s="33" t="s">
        <v>8</v>
      </c>
      <c r="H12" s="66"/>
      <c r="I12" s="33" t="s">
        <v>5</v>
      </c>
      <c r="J12" s="33" t="s">
        <v>6</v>
      </c>
      <c r="K12" s="33" t="s">
        <v>7</v>
      </c>
      <c r="L12" s="33" t="s">
        <v>8</v>
      </c>
      <c r="M12" s="68"/>
      <c r="N12" s="58"/>
    </row>
    <row r="13" spans="1:14" ht="6" customHeight="1" x14ac:dyDescent="0.2">
      <c r="A13" s="34"/>
      <c r="B13" s="35"/>
      <c r="C13" s="36"/>
      <c r="D13" s="36"/>
      <c r="E13" s="36"/>
      <c r="F13" s="36"/>
      <c r="G13" s="36"/>
      <c r="H13" s="37"/>
      <c r="I13" s="37"/>
      <c r="J13" s="37"/>
      <c r="K13" s="37"/>
      <c r="L13" s="37"/>
      <c r="M13" s="37"/>
      <c r="N13" s="38"/>
    </row>
    <row r="14" spans="1:14" ht="12.75" customHeight="1" x14ac:dyDescent="0.2">
      <c r="A14" s="1">
        <v>1</v>
      </c>
      <c r="B14" s="3" t="s">
        <v>15</v>
      </c>
      <c r="C14" s="44">
        <f>SUM(C25,C26,C27)</f>
        <v>568.13212193000027</v>
      </c>
      <c r="D14" s="44">
        <f t="shared" ref="D14:M14" si="0">SUM(D25,D26,D27)</f>
        <v>97.18477110999936</v>
      </c>
      <c r="E14" s="44">
        <f t="shared" si="0"/>
        <v>528.86916880999945</v>
      </c>
      <c r="F14" s="44">
        <f t="shared" si="0"/>
        <v>-503.39199532000015</v>
      </c>
      <c r="G14" s="44">
        <f t="shared" si="0"/>
        <v>445.47017732999939</v>
      </c>
      <c r="H14" s="44">
        <f>SUM(H25,H26,H27)</f>
        <v>-169.0481666699975</v>
      </c>
      <c r="I14" s="44">
        <f t="shared" si="0"/>
        <v>-179.78491763000076</v>
      </c>
      <c r="J14" s="44">
        <f t="shared" si="0"/>
        <v>426.37982252000091</v>
      </c>
      <c r="K14" s="44">
        <f t="shared" si="0"/>
        <v>-509.32537570999847</v>
      </c>
      <c r="L14" s="44">
        <f t="shared" si="0"/>
        <v>93.682304150000732</v>
      </c>
      <c r="M14" s="44">
        <f t="shared" si="0"/>
        <v>1289.5791335099993</v>
      </c>
      <c r="N14" s="2">
        <v>1</v>
      </c>
    </row>
    <row r="15" spans="1:14" ht="12.75" customHeight="1" x14ac:dyDescent="0.2">
      <c r="A15" s="1">
        <v>2</v>
      </c>
      <c r="B15" s="26" t="s">
        <v>55</v>
      </c>
      <c r="C15" s="40">
        <f>SUM(D15,E15,F15,G15)</f>
        <v>16009.456620919998</v>
      </c>
      <c r="D15" s="40">
        <v>3644.1783620199999</v>
      </c>
      <c r="E15" s="40">
        <v>3827.2987079299996</v>
      </c>
      <c r="F15" s="40">
        <v>4331.0723365799995</v>
      </c>
      <c r="G15" s="40">
        <v>4206.9072143900003</v>
      </c>
      <c r="H15" s="40">
        <f>SUM(I15,J15,K15,L15)</f>
        <v>15709.499228770001</v>
      </c>
      <c r="I15" s="40">
        <v>3673.9036447899998</v>
      </c>
      <c r="J15" s="40">
        <v>3886.6293138000001</v>
      </c>
      <c r="K15" s="40">
        <v>4179.9566923399998</v>
      </c>
      <c r="L15" s="40">
        <v>3969.00957784</v>
      </c>
      <c r="M15" s="40">
        <v>4691.3356210099992</v>
      </c>
      <c r="N15" s="2">
        <v>2</v>
      </c>
    </row>
    <row r="16" spans="1:14" ht="12.75" customHeight="1" x14ac:dyDescent="0.2">
      <c r="A16" s="1">
        <v>3</v>
      </c>
      <c r="B16" s="26" t="s">
        <v>56</v>
      </c>
      <c r="C16" s="40">
        <f>SUM(D16,E16,F16,G16)</f>
        <v>-26502.612657220001</v>
      </c>
      <c r="D16" s="40">
        <v>-6192.7607102300008</v>
      </c>
      <c r="E16" s="40">
        <v>-6479.2493290000002</v>
      </c>
      <c r="F16" s="40">
        <v>-7049.0686723499994</v>
      </c>
      <c r="G16" s="40">
        <v>-6781.5339456400006</v>
      </c>
      <c r="H16" s="40">
        <f>SUM(I16,J16,K16,L16)</f>
        <v>-28202.796757740001</v>
      </c>
      <c r="I16" s="40">
        <v>-6571.1767393599994</v>
      </c>
      <c r="J16" s="40">
        <v>-7052.2196079799996</v>
      </c>
      <c r="K16" s="40">
        <v>-7296.4529912199996</v>
      </c>
      <c r="L16" s="40">
        <v>-7282.9474191799991</v>
      </c>
      <c r="M16" s="40">
        <v>-7038.1449667399993</v>
      </c>
      <c r="N16" s="2">
        <v>3</v>
      </c>
    </row>
    <row r="17" spans="1:14" ht="12.75" customHeight="1" x14ac:dyDescent="0.2">
      <c r="A17" s="1">
        <v>4</v>
      </c>
      <c r="B17" s="26" t="s">
        <v>16</v>
      </c>
      <c r="C17" s="44">
        <f>SUM(C15,C16)</f>
        <v>-10493.156036300003</v>
      </c>
      <c r="D17" s="44">
        <f t="shared" ref="D17:G17" si="1">SUM(D15,D16)</f>
        <v>-2548.5823482100009</v>
      </c>
      <c r="E17" s="44">
        <f t="shared" si="1"/>
        <v>-2651.9506210700006</v>
      </c>
      <c r="F17" s="44">
        <f t="shared" si="1"/>
        <v>-2717.9963357699999</v>
      </c>
      <c r="G17" s="44">
        <f t="shared" si="1"/>
        <v>-2574.6267312500004</v>
      </c>
      <c r="H17" s="44">
        <f>SUM(H15,H16)</f>
        <v>-12493.297528970001</v>
      </c>
      <c r="I17" s="44">
        <f t="shared" ref="I17:M17" si="2">SUM(I15,I16)</f>
        <v>-2897.2730945699996</v>
      </c>
      <c r="J17" s="44">
        <f t="shared" si="2"/>
        <v>-3165.5902941799995</v>
      </c>
      <c r="K17" s="44">
        <f t="shared" si="2"/>
        <v>-3116.4962988799998</v>
      </c>
      <c r="L17" s="44">
        <f t="shared" si="2"/>
        <v>-3313.9378413399991</v>
      </c>
      <c r="M17" s="44">
        <f t="shared" si="2"/>
        <v>-2346.8093457300001</v>
      </c>
      <c r="N17" s="2">
        <v>4</v>
      </c>
    </row>
    <row r="18" spans="1:14" ht="12.75" customHeight="1" x14ac:dyDescent="0.2">
      <c r="A18" s="1">
        <v>5</v>
      </c>
      <c r="B18" s="26" t="s">
        <v>57</v>
      </c>
      <c r="C18" s="40">
        <f t="shared" ref="C18:C19" si="3">SUM(D18,E18,F18,G18)</f>
        <v>20404.731639910002</v>
      </c>
      <c r="D18" s="40">
        <v>5083.9383762400003</v>
      </c>
      <c r="E18" s="40">
        <v>5075.5216379399999</v>
      </c>
      <c r="F18" s="40">
        <v>5042.1067433999997</v>
      </c>
      <c r="G18" s="40">
        <v>5203.1648823300002</v>
      </c>
      <c r="H18" s="40">
        <f t="shared" ref="H18:H19" si="4">SUM(I18,J18,K18,L18)</f>
        <v>21988.987444570004</v>
      </c>
      <c r="I18" s="40">
        <v>5555.3718985199994</v>
      </c>
      <c r="J18" s="40">
        <v>5333.2301867800006</v>
      </c>
      <c r="K18" s="40">
        <v>5471.8464971300009</v>
      </c>
      <c r="L18" s="40">
        <v>5628.5388621399998</v>
      </c>
      <c r="M18" s="40">
        <v>5998.5380345499998</v>
      </c>
      <c r="N18" s="2">
        <v>5</v>
      </c>
    </row>
    <row r="19" spans="1:14" ht="12.75" customHeight="1" x14ac:dyDescent="0.2">
      <c r="A19" s="1">
        <v>6</v>
      </c>
      <c r="B19" s="26" t="s">
        <v>58</v>
      </c>
      <c r="C19" s="40">
        <f t="shared" si="3"/>
        <v>-5562.2525877199996</v>
      </c>
      <c r="D19" s="40">
        <v>-1335.9508986599999</v>
      </c>
      <c r="E19" s="40">
        <v>-1210.1437476999999</v>
      </c>
      <c r="F19" s="40">
        <v>-1516.5779694299999</v>
      </c>
      <c r="G19" s="40">
        <v>-1499.5799719300001</v>
      </c>
      <c r="H19" s="40">
        <f t="shared" si="4"/>
        <v>-5666.1906496399997</v>
      </c>
      <c r="I19" s="40">
        <v>-1438.7470581100004</v>
      </c>
      <c r="J19" s="40">
        <v>-1234.28721591</v>
      </c>
      <c r="K19" s="40">
        <v>-1516.9839066899999</v>
      </c>
      <c r="L19" s="40">
        <v>-1476.1724689299999</v>
      </c>
      <c r="M19" s="40">
        <v>-1351.8053183100001</v>
      </c>
      <c r="N19" s="2">
        <v>6</v>
      </c>
    </row>
    <row r="20" spans="1:14" ht="12.75" customHeight="1" x14ac:dyDescent="0.2">
      <c r="A20" s="1">
        <v>7</v>
      </c>
      <c r="B20" s="26" t="s">
        <v>17</v>
      </c>
      <c r="C20" s="44">
        <f>SUM(C18,C19)</f>
        <v>14842.479052190003</v>
      </c>
      <c r="D20" s="44">
        <f t="shared" ref="D20:G20" si="5">SUM(D18,D19)</f>
        <v>3747.9874775800004</v>
      </c>
      <c r="E20" s="44">
        <f t="shared" si="5"/>
        <v>3865.3778902399999</v>
      </c>
      <c r="F20" s="44">
        <f t="shared" si="5"/>
        <v>3525.5287739699997</v>
      </c>
      <c r="G20" s="44">
        <f t="shared" si="5"/>
        <v>3703.5849103999999</v>
      </c>
      <c r="H20" s="44">
        <f>SUM(H18,H19)</f>
        <v>16322.796794930004</v>
      </c>
      <c r="I20" s="44">
        <f t="shared" ref="I20:M20" si="6">SUM(I18,I19)</f>
        <v>4116.6248404099988</v>
      </c>
      <c r="J20" s="44">
        <f t="shared" si="6"/>
        <v>4098.9429708700009</v>
      </c>
      <c r="K20" s="44">
        <f t="shared" si="6"/>
        <v>3954.862590440001</v>
      </c>
      <c r="L20" s="44">
        <f t="shared" si="6"/>
        <v>4152.3663932099998</v>
      </c>
      <c r="M20" s="44">
        <f t="shared" si="6"/>
        <v>4646.7327162399997</v>
      </c>
      <c r="N20" s="2">
        <v>7</v>
      </c>
    </row>
    <row r="21" spans="1:14" ht="12.75" customHeight="1" x14ac:dyDescent="0.2">
      <c r="A21" s="1">
        <v>8</v>
      </c>
      <c r="B21" s="26" t="s">
        <v>18</v>
      </c>
      <c r="C21" s="44">
        <f>SUM(C17,C20)</f>
        <v>4349.3230158900005</v>
      </c>
      <c r="D21" s="44">
        <f t="shared" ref="D21:G21" si="7">SUM(D17,D20)</f>
        <v>1199.4051293699995</v>
      </c>
      <c r="E21" s="44">
        <f t="shared" si="7"/>
        <v>1213.4272691699994</v>
      </c>
      <c r="F21" s="44">
        <f t="shared" si="7"/>
        <v>807.53243819999989</v>
      </c>
      <c r="G21" s="44">
        <f t="shared" si="7"/>
        <v>1128.9581791499995</v>
      </c>
      <c r="H21" s="44">
        <f>SUM(H17,H20)</f>
        <v>3829.499265960003</v>
      </c>
      <c r="I21" s="44">
        <f t="shared" ref="I21:M21" si="8">SUM(I17,I20)</f>
        <v>1219.3517458399992</v>
      </c>
      <c r="J21" s="44">
        <f t="shared" si="8"/>
        <v>933.35267669000132</v>
      </c>
      <c r="K21" s="44">
        <f t="shared" si="8"/>
        <v>838.36629156000117</v>
      </c>
      <c r="L21" s="44">
        <f t="shared" si="8"/>
        <v>838.42855187000077</v>
      </c>
      <c r="M21" s="44">
        <f t="shared" si="8"/>
        <v>2299.9233705099996</v>
      </c>
      <c r="N21" s="2">
        <v>8</v>
      </c>
    </row>
    <row r="22" spans="1:14" ht="12.75" customHeight="1" x14ac:dyDescent="0.2">
      <c r="A22" s="1">
        <v>9</v>
      </c>
      <c r="B22" s="26" t="s">
        <v>59</v>
      </c>
      <c r="C22" s="40">
        <f t="shared" ref="C22:C23" si="9">SUM(D22,E22,F22,G22)</f>
        <v>4351.2249663800003</v>
      </c>
      <c r="D22" s="40">
        <v>1155.1596017699999</v>
      </c>
      <c r="E22" s="40">
        <v>1064.8259867700001</v>
      </c>
      <c r="F22" s="40">
        <v>1067.3455330600002</v>
      </c>
      <c r="G22" s="40">
        <v>1063.8938447800001</v>
      </c>
      <c r="H22" s="40">
        <f t="shared" ref="H22:H23" si="10">SUM(I22,J22,K22,L22)</f>
        <v>4359.7293031299996</v>
      </c>
      <c r="I22" s="40">
        <v>1037.21766729</v>
      </c>
      <c r="J22" s="40">
        <v>1098.8207625999999</v>
      </c>
      <c r="K22" s="40">
        <v>1112.3883290599999</v>
      </c>
      <c r="L22" s="40">
        <v>1111.30254418</v>
      </c>
      <c r="M22" s="40">
        <v>1072.18369923</v>
      </c>
      <c r="N22" s="2">
        <v>9</v>
      </c>
    </row>
    <row r="23" spans="1:14" ht="12.75" customHeight="1" x14ac:dyDescent="0.2">
      <c r="A23" s="1">
        <v>10</v>
      </c>
      <c r="B23" s="26" t="s">
        <v>60</v>
      </c>
      <c r="C23" s="40">
        <f t="shared" si="9"/>
        <v>-7948.1696364300005</v>
      </c>
      <c r="D23" s="40">
        <v>-2237.38562073</v>
      </c>
      <c r="E23" s="40">
        <v>-1716.78895683</v>
      </c>
      <c r="F23" s="40">
        <v>-2321.3577774200003</v>
      </c>
      <c r="G23" s="40">
        <v>-1672.6372814500003</v>
      </c>
      <c r="H23" s="40">
        <f t="shared" si="10"/>
        <v>-8135.9501650000002</v>
      </c>
      <c r="I23" s="40">
        <v>-2404.30845357</v>
      </c>
      <c r="J23" s="40">
        <v>-1577.8109889200002</v>
      </c>
      <c r="K23" s="40">
        <v>-2396.1443927399996</v>
      </c>
      <c r="L23" s="40">
        <v>-1757.6863297700002</v>
      </c>
      <c r="M23" s="40">
        <v>-2078.6475623800002</v>
      </c>
      <c r="N23" s="2">
        <v>10</v>
      </c>
    </row>
    <row r="24" spans="1:14" ht="12.75" customHeight="1" x14ac:dyDescent="0.2">
      <c r="A24" s="1">
        <v>11</v>
      </c>
      <c r="B24" s="26" t="s">
        <v>19</v>
      </c>
      <c r="C24" s="44">
        <f>SUM(C22,C23)</f>
        <v>-3596.9446700500002</v>
      </c>
      <c r="D24" s="44">
        <f t="shared" ref="D24:G24" si="11">SUM(D22,D23)</f>
        <v>-1082.2260189600001</v>
      </c>
      <c r="E24" s="44">
        <f t="shared" si="11"/>
        <v>-651.96297005999986</v>
      </c>
      <c r="F24" s="44">
        <f t="shared" si="11"/>
        <v>-1254.0122443600001</v>
      </c>
      <c r="G24" s="44">
        <f t="shared" si="11"/>
        <v>-608.74343667000016</v>
      </c>
      <c r="H24" s="44">
        <f>SUM(H22,H23)</f>
        <v>-3776.2208618700006</v>
      </c>
      <c r="I24" s="44">
        <f t="shared" ref="I24:M24" si="12">SUM(I22,I23)</f>
        <v>-1367.09078628</v>
      </c>
      <c r="J24" s="44">
        <f t="shared" si="12"/>
        <v>-478.99022632000037</v>
      </c>
      <c r="K24" s="44">
        <f t="shared" si="12"/>
        <v>-1283.7560636799997</v>
      </c>
      <c r="L24" s="44">
        <f t="shared" si="12"/>
        <v>-646.38378559000012</v>
      </c>
      <c r="M24" s="44">
        <f t="shared" si="12"/>
        <v>-1006.4638631500002</v>
      </c>
      <c r="N24" s="2">
        <v>11</v>
      </c>
    </row>
    <row r="25" spans="1:14" ht="12.75" customHeight="1" x14ac:dyDescent="0.2">
      <c r="A25" s="1">
        <v>12</v>
      </c>
      <c r="B25" s="26" t="s">
        <v>20</v>
      </c>
      <c r="C25" s="44">
        <f>SUM(C21,C24)</f>
        <v>752.37834584000029</v>
      </c>
      <c r="D25" s="44">
        <f t="shared" ref="D25:G25" si="13">SUM(D21,D24)</f>
        <v>117.17911040999934</v>
      </c>
      <c r="E25" s="44">
        <f t="shared" si="13"/>
        <v>561.4642991099995</v>
      </c>
      <c r="F25" s="44">
        <f t="shared" si="13"/>
        <v>-446.47980616000018</v>
      </c>
      <c r="G25" s="44">
        <f t="shared" si="13"/>
        <v>520.21474247999936</v>
      </c>
      <c r="H25" s="44">
        <f>SUM(H21,H24)</f>
        <v>53.278404090002368</v>
      </c>
      <c r="I25" s="44">
        <f t="shared" ref="I25:M25" si="14">SUM(I21,I24)</f>
        <v>-147.73904044000074</v>
      </c>
      <c r="J25" s="44">
        <f t="shared" si="14"/>
        <v>454.36245037000094</v>
      </c>
      <c r="K25" s="44">
        <f t="shared" si="14"/>
        <v>-445.3897721199985</v>
      </c>
      <c r="L25" s="44">
        <f t="shared" si="14"/>
        <v>192.04476628000066</v>
      </c>
      <c r="M25" s="44">
        <f t="shared" si="14"/>
        <v>1293.4595073599994</v>
      </c>
      <c r="N25" s="2">
        <v>12</v>
      </c>
    </row>
    <row r="26" spans="1:14" ht="12.75" customHeight="1" x14ac:dyDescent="0.2">
      <c r="A26" s="1">
        <v>13</v>
      </c>
      <c r="B26" s="26" t="s">
        <v>61</v>
      </c>
      <c r="C26" s="40">
        <f>SUM(D26,E26,F26,G26)</f>
        <v>879.73414121999997</v>
      </c>
      <c r="D26" s="40">
        <v>175.95433788</v>
      </c>
      <c r="E26" s="40">
        <v>213.50346722</v>
      </c>
      <c r="F26" s="40">
        <v>218.52855733000001</v>
      </c>
      <c r="G26" s="40">
        <v>271.74777878999998</v>
      </c>
      <c r="H26" s="40">
        <f>SUM(I26,J26,K26,L26)</f>
        <v>891.34675184000002</v>
      </c>
      <c r="I26" s="40">
        <v>194.77748023999999</v>
      </c>
      <c r="J26" s="40">
        <v>224.18950228</v>
      </c>
      <c r="K26" s="40">
        <v>220.58485853999997</v>
      </c>
      <c r="L26" s="40">
        <v>251.79491078000001</v>
      </c>
      <c r="M26" s="40">
        <v>211.30564961000002</v>
      </c>
      <c r="N26" s="2">
        <v>13</v>
      </c>
    </row>
    <row r="27" spans="1:14" ht="12.75" customHeight="1" x14ac:dyDescent="0.2">
      <c r="A27" s="1">
        <v>14</v>
      </c>
      <c r="B27" s="26" t="s">
        <v>62</v>
      </c>
      <c r="C27" s="40">
        <f>SUM(D27,E27,F27,G27)</f>
        <v>-1063.9803651299999</v>
      </c>
      <c r="D27" s="40">
        <v>-195.94867718</v>
      </c>
      <c r="E27" s="40">
        <v>-246.09859751999997</v>
      </c>
      <c r="F27" s="40">
        <v>-275.44074648999998</v>
      </c>
      <c r="G27" s="40">
        <v>-346.49234393999996</v>
      </c>
      <c r="H27" s="40">
        <f>SUM(I27,J27,K27,L27)</f>
        <v>-1113.6733225999999</v>
      </c>
      <c r="I27" s="40">
        <v>-226.82335743000002</v>
      </c>
      <c r="J27" s="40">
        <v>-252.17213012999997</v>
      </c>
      <c r="K27" s="40">
        <v>-284.52046212999994</v>
      </c>
      <c r="L27" s="40">
        <v>-350.15737290999994</v>
      </c>
      <c r="M27" s="40">
        <v>-215.18602346</v>
      </c>
      <c r="N27" s="2">
        <v>14</v>
      </c>
    </row>
    <row r="28" spans="1:14" ht="12.75" customHeight="1" x14ac:dyDescent="0.2">
      <c r="A28" s="1">
        <v>15</v>
      </c>
      <c r="B28" s="26" t="s">
        <v>21</v>
      </c>
      <c r="C28" s="44">
        <f>SUM(C26,C27)</f>
        <v>-184.24622390999991</v>
      </c>
      <c r="D28" s="44">
        <f t="shared" ref="D28:M28" si="15">SUM(D26,D27)</f>
        <v>-19.994339300000007</v>
      </c>
      <c r="E28" s="44">
        <f t="shared" si="15"/>
        <v>-32.595130299999965</v>
      </c>
      <c r="F28" s="44">
        <f t="shared" si="15"/>
        <v>-56.912189159999969</v>
      </c>
      <c r="G28" s="44">
        <f t="shared" si="15"/>
        <v>-74.744565149999971</v>
      </c>
      <c r="H28" s="44">
        <f t="shared" si="15"/>
        <v>-222.32657075999987</v>
      </c>
      <c r="I28" s="44">
        <f t="shared" si="15"/>
        <v>-32.045877190000027</v>
      </c>
      <c r="J28" s="44">
        <f t="shared" si="15"/>
        <v>-27.982627849999972</v>
      </c>
      <c r="K28" s="44">
        <f t="shared" si="15"/>
        <v>-63.935603589999971</v>
      </c>
      <c r="L28" s="44">
        <f t="shared" si="15"/>
        <v>-98.362462129999926</v>
      </c>
      <c r="M28" s="44">
        <f t="shared" si="15"/>
        <v>-3.8803738499999838</v>
      </c>
      <c r="N28" s="2">
        <v>15</v>
      </c>
    </row>
    <row r="29" spans="1:14" ht="12.75" customHeight="1" x14ac:dyDescent="0.2">
      <c r="A29" s="1">
        <v>16</v>
      </c>
      <c r="B29" s="26" t="s">
        <v>22</v>
      </c>
      <c r="C29" s="44">
        <f>SUM(C25,C28)</f>
        <v>568.13212193000038</v>
      </c>
      <c r="D29" s="44">
        <f t="shared" ref="D29:M29" si="16">SUM(D25,D28)</f>
        <v>97.184771109999332</v>
      </c>
      <c r="E29" s="44">
        <f t="shared" si="16"/>
        <v>528.86916880999956</v>
      </c>
      <c r="F29" s="44">
        <f t="shared" si="16"/>
        <v>-503.39199532000015</v>
      </c>
      <c r="G29" s="44">
        <f t="shared" si="16"/>
        <v>445.47017732999939</v>
      </c>
      <c r="H29" s="44">
        <f t="shared" si="16"/>
        <v>-169.0481666699975</v>
      </c>
      <c r="I29" s="44">
        <f t="shared" si="16"/>
        <v>-179.78491763000076</v>
      </c>
      <c r="J29" s="44">
        <f t="shared" si="16"/>
        <v>426.37982252000097</v>
      </c>
      <c r="K29" s="44">
        <f t="shared" si="16"/>
        <v>-509.32537570999847</v>
      </c>
      <c r="L29" s="44">
        <f t="shared" si="16"/>
        <v>93.682304150000732</v>
      </c>
      <c r="M29" s="44">
        <f t="shared" si="16"/>
        <v>1289.5791335099993</v>
      </c>
      <c r="N29" s="2">
        <v>16</v>
      </c>
    </row>
    <row r="30" spans="1:14" ht="12.75" customHeight="1" x14ac:dyDescent="0.2">
      <c r="A30" s="1">
        <v>17</v>
      </c>
      <c r="B30" s="26" t="s">
        <v>23</v>
      </c>
      <c r="C30" s="44">
        <f>SUM(C31,C32)</f>
        <v>2.6469553000000001</v>
      </c>
      <c r="D30" s="44">
        <f t="shared" ref="D30:M30" si="17">SUM(D31,D32)</f>
        <v>0.88641603999999996</v>
      </c>
      <c r="E30" s="44">
        <f t="shared" si="17"/>
        <v>0.75453479999999995</v>
      </c>
      <c r="F30" s="44">
        <f t="shared" si="17"/>
        <v>0.59502975000000002</v>
      </c>
      <c r="G30" s="44">
        <f t="shared" si="17"/>
        <v>0.41097471000000002</v>
      </c>
      <c r="H30" s="44">
        <f t="shared" si="17"/>
        <v>2.3104869899999998</v>
      </c>
      <c r="I30" s="44">
        <f t="shared" si="17"/>
        <v>0.28960000000000002</v>
      </c>
      <c r="J30" s="44">
        <f t="shared" si="17"/>
        <v>0.64</v>
      </c>
      <c r="K30" s="44">
        <f t="shared" si="17"/>
        <v>0.37398699000000002</v>
      </c>
      <c r="L30" s="44">
        <f t="shared" si="17"/>
        <v>1.0068999999999999</v>
      </c>
      <c r="M30" s="44">
        <f t="shared" si="17"/>
        <v>1.6</v>
      </c>
      <c r="N30" s="2">
        <v>17</v>
      </c>
    </row>
    <row r="31" spans="1:14" ht="12.75" customHeight="1" x14ac:dyDescent="0.2">
      <c r="A31" s="1">
        <v>18</v>
      </c>
      <c r="B31" s="26" t="s">
        <v>63</v>
      </c>
      <c r="C31" s="40">
        <f>SUM(D31,E31,F31,G31)</f>
        <v>2.6469553000000001</v>
      </c>
      <c r="D31" s="40">
        <v>0.88641603999999996</v>
      </c>
      <c r="E31" s="40">
        <v>0.75453479999999995</v>
      </c>
      <c r="F31" s="40">
        <v>0.59502975000000002</v>
      </c>
      <c r="G31" s="40">
        <v>0.41097471000000002</v>
      </c>
      <c r="H31" s="40">
        <f>SUM(I31,J31,K31,L31)</f>
        <v>2.3104869899999998</v>
      </c>
      <c r="I31" s="40">
        <v>0.28960000000000002</v>
      </c>
      <c r="J31" s="40">
        <v>0.64</v>
      </c>
      <c r="K31" s="40">
        <v>0.37398699000000002</v>
      </c>
      <c r="L31" s="40">
        <v>1.0068999999999999</v>
      </c>
      <c r="M31" s="40">
        <v>1.6</v>
      </c>
      <c r="N31" s="2">
        <v>18</v>
      </c>
    </row>
    <row r="32" spans="1:14" ht="12.75" customHeight="1" x14ac:dyDescent="0.2">
      <c r="A32" s="1">
        <v>19</v>
      </c>
      <c r="B32" s="26" t="s">
        <v>64</v>
      </c>
      <c r="C32" s="40">
        <f>SUM(D32,E32,F32,G32)</f>
        <v>0</v>
      </c>
      <c r="D32" s="41">
        <v>0</v>
      </c>
      <c r="E32" s="41">
        <v>0</v>
      </c>
      <c r="F32" s="41">
        <v>0</v>
      </c>
      <c r="G32" s="41">
        <v>0</v>
      </c>
      <c r="H32" s="40">
        <f>SUM(I32,J32,K32,L32)</f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2">
        <v>19</v>
      </c>
    </row>
    <row r="33" spans="1:14" ht="12.75" customHeight="1" x14ac:dyDescent="0.2">
      <c r="A33" s="1">
        <v>20</v>
      </c>
      <c r="B33" s="3" t="s">
        <v>34</v>
      </c>
      <c r="C33" s="44">
        <f>SUM(C14,C30)</f>
        <v>570.77907723000021</v>
      </c>
      <c r="D33" s="44">
        <f t="shared" ref="D33:M33" si="18">SUM(D14,D30)</f>
        <v>98.071187149999361</v>
      </c>
      <c r="E33" s="44">
        <f t="shared" si="18"/>
        <v>529.62370360999944</v>
      </c>
      <c r="F33" s="44">
        <f t="shared" si="18"/>
        <v>-502.79696557000017</v>
      </c>
      <c r="G33" s="44">
        <f t="shared" si="18"/>
        <v>445.88115203999939</v>
      </c>
      <c r="H33" s="44">
        <f t="shared" si="18"/>
        <v>-166.73767967999751</v>
      </c>
      <c r="I33" s="44">
        <f t="shared" si="18"/>
        <v>-179.49531763000076</v>
      </c>
      <c r="J33" s="44">
        <f t="shared" si="18"/>
        <v>427.0198225200009</v>
      </c>
      <c r="K33" s="44">
        <f t="shared" si="18"/>
        <v>-508.95138871999848</v>
      </c>
      <c r="L33" s="44">
        <f t="shared" si="18"/>
        <v>94.689204150000734</v>
      </c>
      <c r="M33" s="44">
        <f t="shared" si="18"/>
        <v>1291.1791335099992</v>
      </c>
      <c r="N33" s="2">
        <v>20</v>
      </c>
    </row>
    <row r="34" spans="1:14" ht="12.75" customHeight="1" x14ac:dyDescent="0.2">
      <c r="A34" s="1">
        <v>21</v>
      </c>
      <c r="B34" s="3" t="s">
        <v>24</v>
      </c>
      <c r="C34" s="44">
        <f>SUM(C35,C38,C41,C44,C49)</f>
        <v>2865.1943478499988</v>
      </c>
      <c r="D34" s="44">
        <f t="shared" ref="D34:M34" si="19">SUM(D35,D38,D41,D44,D49)</f>
        <v>3376.3567035499996</v>
      </c>
      <c r="E34" s="44">
        <f t="shared" si="19"/>
        <v>-2051.4583309199998</v>
      </c>
      <c r="F34" s="44">
        <f t="shared" si="19"/>
        <v>199.7927245100002</v>
      </c>
      <c r="G34" s="44">
        <f t="shared" si="19"/>
        <v>1340.5032507099995</v>
      </c>
      <c r="H34" s="44">
        <f t="shared" si="19"/>
        <v>197.18221457000254</v>
      </c>
      <c r="I34" s="44">
        <f t="shared" si="19"/>
        <v>-3592.1731965499994</v>
      </c>
      <c r="J34" s="44">
        <f t="shared" si="19"/>
        <v>758.43635847000087</v>
      </c>
      <c r="K34" s="44">
        <f t="shared" si="19"/>
        <v>909.0688038000003</v>
      </c>
      <c r="L34" s="44">
        <f t="shared" si="19"/>
        <v>2121.8502488499998</v>
      </c>
      <c r="M34" s="44">
        <f t="shared" si="19"/>
        <v>820.06540817999985</v>
      </c>
      <c r="N34" s="2">
        <v>21</v>
      </c>
    </row>
    <row r="35" spans="1:14" ht="12.75" customHeight="1" x14ac:dyDescent="0.2">
      <c r="A35" s="1">
        <v>22</v>
      </c>
      <c r="B35" s="3" t="s">
        <v>35</v>
      </c>
      <c r="C35" s="40">
        <f>SUM(C36,C37)</f>
        <v>2001.4787076</v>
      </c>
      <c r="D35" s="40">
        <f t="shared" ref="D35:M35" si="20">SUM(D36,D37)</f>
        <v>1020.0170625600001</v>
      </c>
      <c r="E35" s="40">
        <f t="shared" si="20"/>
        <v>504.83678443000002</v>
      </c>
      <c r="F35" s="40">
        <f t="shared" si="20"/>
        <v>292.50100431000004</v>
      </c>
      <c r="G35" s="40">
        <f t="shared" si="20"/>
        <v>184.12385630000006</v>
      </c>
      <c r="H35" s="40">
        <f t="shared" si="20"/>
        <v>1809.2523888500004</v>
      </c>
      <c r="I35" s="40">
        <f t="shared" si="20"/>
        <v>378.61067216999993</v>
      </c>
      <c r="J35" s="40">
        <f t="shared" si="20"/>
        <v>352.81583912000042</v>
      </c>
      <c r="K35" s="40">
        <f t="shared" si="20"/>
        <v>486.31999396999993</v>
      </c>
      <c r="L35" s="40">
        <f t="shared" si="20"/>
        <v>591.50588358999994</v>
      </c>
      <c r="M35" s="40">
        <f t="shared" si="20"/>
        <v>-12.88943814000001</v>
      </c>
      <c r="N35" s="2">
        <v>22</v>
      </c>
    </row>
    <row r="36" spans="1:14" ht="12.75" customHeight="1" x14ac:dyDescent="0.2">
      <c r="A36" s="1">
        <v>23</v>
      </c>
      <c r="B36" s="3" t="s">
        <v>37</v>
      </c>
      <c r="C36" s="40">
        <f>SUM(D36,E36,F36,G36)</f>
        <v>-452.73766795999995</v>
      </c>
      <c r="D36" s="40">
        <v>-99.149028180000002</v>
      </c>
      <c r="E36" s="40">
        <v>-94.670386329999999</v>
      </c>
      <c r="F36" s="40">
        <v>-52.042598840000004</v>
      </c>
      <c r="G36" s="40">
        <v>-206.87565460999997</v>
      </c>
      <c r="H36" s="40">
        <f>SUM(I36,J36,K36,L36)</f>
        <v>904.19227905000025</v>
      </c>
      <c r="I36" s="40">
        <v>-175.28294310999999</v>
      </c>
      <c r="J36" s="40">
        <v>1419.8176405700001</v>
      </c>
      <c r="K36" s="40">
        <v>-128.03492750999999</v>
      </c>
      <c r="L36" s="40">
        <v>-212.3074909</v>
      </c>
      <c r="M36" s="40">
        <v>-226.21850659999998</v>
      </c>
      <c r="N36" s="2">
        <v>23</v>
      </c>
    </row>
    <row r="37" spans="1:14" ht="12.75" customHeight="1" x14ac:dyDescent="0.2">
      <c r="A37" s="1">
        <v>24</v>
      </c>
      <c r="B37" s="3" t="s">
        <v>38</v>
      </c>
      <c r="C37" s="40">
        <f>SUM(D37,E37,F37,G37)</f>
        <v>2454.21637556</v>
      </c>
      <c r="D37" s="40">
        <v>1119.1660907400001</v>
      </c>
      <c r="E37" s="40">
        <v>599.50717076000001</v>
      </c>
      <c r="F37" s="40">
        <v>344.54360315000002</v>
      </c>
      <c r="G37" s="40">
        <v>390.99951091000003</v>
      </c>
      <c r="H37" s="40">
        <f>SUM(I37,J37,K37,L37)</f>
        <v>905.06010980000019</v>
      </c>
      <c r="I37" s="40">
        <v>553.89361527999995</v>
      </c>
      <c r="J37" s="40">
        <v>-1067.0018014499997</v>
      </c>
      <c r="K37" s="40">
        <v>614.35492147999992</v>
      </c>
      <c r="L37" s="40">
        <v>803.81337449</v>
      </c>
      <c r="M37" s="40">
        <v>213.32906845999997</v>
      </c>
      <c r="N37" s="2">
        <v>24</v>
      </c>
    </row>
    <row r="38" spans="1:14" ht="12.75" customHeight="1" x14ac:dyDescent="0.2">
      <c r="A38" s="1">
        <v>25</v>
      </c>
      <c r="B38" s="3" t="s">
        <v>36</v>
      </c>
      <c r="C38" s="40">
        <f>SUM(C39,C40)</f>
        <v>-3547.8027285400003</v>
      </c>
      <c r="D38" s="40">
        <f t="shared" ref="D38:M38" si="21">SUM(D39,D40)</f>
        <v>-1749.1650877200002</v>
      </c>
      <c r="E38" s="40">
        <f t="shared" si="21"/>
        <v>-1114.1735927799998</v>
      </c>
      <c r="F38" s="40">
        <f t="shared" si="21"/>
        <v>-65.239105150000029</v>
      </c>
      <c r="G38" s="40">
        <f t="shared" si="21"/>
        <v>-619.22494289000008</v>
      </c>
      <c r="H38" s="40">
        <f t="shared" si="21"/>
        <v>-5333.88867338</v>
      </c>
      <c r="I38" s="40">
        <f t="shared" si="21"/>
        <v>-2531.1322092199998</v>
      </c>
      <c r="J38" s="40">
        <f t="shared" si="21"/>
        <v>-579.65451000999997</v>
      </c>
      <c r="K38" s="40">
        <f t="shared" si="21"/>
        <v>-2236.88937584</v>
      </c>
      <c r="L38" s="40">
        <f t="shared" si="21"/>
        <v>13.787421690000031</v>
      </c>
      <c r="M38" s="40">
        <f t="shared" si="21"/>
        <v>909.21911190999981</v>
      </c>
      <c r="N38" s="2">
        <v>25</v>
      </c>
    </row>
    <row r="39" spans="1:14" ht="12.75" customHeight="1" x14ac:dyDescent="0.2">
      <c r="A39" s="1">
        <v>26</v>
      </c>
      <c r="B39" s="3" t="s">
        <v>39</v>
      </c>
      <c r="C39" s="40">
        <f>SUM(D39,E39,F39,G39)</f>
        <v>-215.7099399899999</v>
      </c>
      <c r="D39" s="40">
        <v>106.54640047000001</v>
      </c>
      <c r="E39" s="40">
        <v>-374.00153745999995</v>
      </c>
      <c r="F39" s="40">
        <v>-6.6962197100000012</v>
      </c>
      <c r="G39" s="40">
        <v>58.441416709999999</v>
      </c>
      <c r="H39" s="40">
        <f>SUM(I39,J39,K39,L39)</f>
        <v>-1323.4102373699998</v>
      </c>
      <c r="I39" s="40">
        <v>-382.40946685000006</v>
      </c>
      <c r="J39" s="40">
        <v>-147.83768856</v>
      </c>
      <c r="K39" s="40">
        <v>-617.88464340999997</v>
      </c>
      <c r="L39" s="40">
        <v>-175.27843855000003</v>
      </c>
      <c r="M39" s="40">
        <v>191.47001225999998</v>
      </c>
      <c r="N39" s="2">
        <v>26</v>
      </c>
    </row>
    <row r="40" spans="1:14" ht="12.75" customHeight="1" x14ac:dyDescent="0.2">
      <c r="A40" s="1">
        <v>27</v>
      </c>
      <c r="B40" s="3" t="s">
        <v>40</v>
      </c>
      <c r="C40" s="40">
        <f>SUM(D40,E40,F40,G40)</f>
        <v>-3332.0927885500005</v>
      </c>
      <c r="D40" s="40">
        <v>-1855.7114881900002</v>
      </c>
      <c r="E40" s="40">
        <v>-740.17205531999991</v>
      </c>
      <c r="F40" s="40">
        <v>-58.54288544000002</v>
      </c>
      <c r="G40" s="40">
        <v>-677.66635960000008</v>
      </c>
      <c r="H40" s="40">
        <f>SUM(I40,J40,K40,L40)</f>
        <v>-4010.4784360100002</v>
      </c>
      <c r="I40" s="40">
        <v>-2148.7227423699997</v>
      </c>
      <c r="J40" s="40">
        <v>-431.81682145000002</v>
      </c>
      <c r="K40" s="40">
        <v>-1619.0047324299999</v>
      </c>
      <c r="L40" s="40">
        <v>189.06586024000006</v>
      </c>
      <c r="M40" s="40">
        <v>717.74909964999983</v>
      </c>
      <c r="N40" s="2">
        <v>27</v>
      </c>
    </row>
    <row r="41" spans="1:14" ht="12.75" customHeight="1" x14ac:dyDescent="0.2">
      <c r="A41" s="1">
        <v>28</v>
      </c>
      <c r="B41" s="3" t="s">
        <v>25</v>
      </c>
      <c r="C41" s="40">
        <f>SUM(C42,C43)</f>
        <v>2807.1309354400005</v>
      </c>
      <c r="D41" s="40">
        <f t="shared" ref="D41:M41" si="22">SUM(D42,D43)</f>
        <v>3089.2595602400002</v>
      </c>
      <c r="E41" s="40">
        <f t="shared" si="22"/>
        <v>46.336194119999995</v>
      </c>
      <c r="F41" s="40">
        <f t="shared" si="22"/>
        <v>-361.59847026999995</v>
      </c>
      <c r="G41" s="40">
        <f t="shared" si="22"/>
        <v>33.133651350000015</v>
      </c>
      <c r="H41" s="40">
        <f t="shared" si="22"/>
        <v>-690.00660819000007</v>
      </c>
      <c r="I41" s="40">
        <f t="shared" si="22"/>
        <v>-1288.0117361</v>
      </c>
      <c r="J41" s="40">
        <f t="shared" si="22"/>
        <v>-55.36160953000001</v>
      </c>
      <c r="K41" s="40">
        <f t="shared" si="22"/>
        <v>665.03502707000007</v>
      </c>
      <c r="L41" s="40">
        <f t="shared" si="22"/>
        <v>-11.668289630000004</v>
      </c>
      <c r="M41" s="40">
        <f t="shared" si="22"/>
        <v>-827.29264531000001</v>
      </c>
      <c r="N41" s="2">
        <v>28</v>
      </c>
    </row>
    <row r="42" spans="1:14" ht="12.75" customHeight="1" x14ac:dyDescent="0.2">
      <c r="A42" s="1">
        <v>29</v>
      </c>
      <c r="B42" s="3" t="s">
        <v>41</v>
      </c>
      <c r="C42" s="40">
        <f>SUM(D42,E42,F42,G42)</f>
        <v>0</v>
      </c>
      <c r="D42" s="41">
        <v>0</v>
      </c>
      <c r="E42" s="41">
        <v>0</v>
      </c>
      <c r="F42" s="41">
        <v>0</v>
      </c>
      <c r="G42" s="41">
        <v>0</v>
      </c>
      <c r="H42" s="40">
        <f>SUM(I42,J42,K42,L42)</f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2">
        <v>29</v>
      </c>
    </row>
    <row r="43" spans="1:14" ht="12.75" customHeight="1" x14ac:dyDescent="0.2">
      <c r="A43" s="1">
        <v>30</v>
      </c>
      <c r="B43" s="3" t="s">
        <v>42</v>
      </c>
      <c r="C43" s="40">
        <f>SUM(D43,E43,F43,G43)</f>
        <v>2807.1309354400005</v>
      </c>
      <c r="D43" s="40">
        <v>3089.2595602400002</v>
      </c>
      <c r="E43" s="40">
        <v>46.336194119999995</v>
      </c>
      <c r="F43" s="40">
        <v>-361.59847026999995</v>
      </c>
      <c r="G43" s="40">
        <v>33.133651350000015</v>
      </c>
      <c r="H43" s="40">
        <f>SUM(I43,J43,K43,L43)</f>
        <v>-690.00660819000007</v>
      </c>
      <c r="I43" s="40">
        <v>-1288.0117361</v>
      </c>
      <c r="J43" s="40">
        <v>-55.36160953000001</v>
      </c>
      <c r="K43" s="40">
        <v>665.03502707000007</v>
      </c>
      <c r="L43" s="40">
        <v>-11.668289630000004</v>
      </c>
      <c r="M43" s="40">
        <v>-827.29264531000001</v>
      </c>
      <c r="N43" s="2">
        <v>30</v>
      </c>
    </row>
    <row r="44" spans="1:14" ht="12.75" customHeight="1" x14ac:dyDescent="0.2">
      <c r="A44" s="1">
        <v>31</v>
      </c>
      <c r="B44" s="3" t="s">
        <v>26</v>
      </c>
      <c r="C44" s="40">
        <f>SUM(C45,C46,C47,C48)</f>
        <v>-4792.0533588500002</v>
      </c>
      <c r="D44" s="40">
        <f t="shared" ref="D44:M44" si="23">SUM(D45,D46,D47,D48)</f>
        <v>1991.91123062</v>
      </c>
      <c r="E44" s="40">
        <f t="shared" si="23"/>
        <v>-2022.5466333899999</v>
      </c>
      <c r="F44" s="40">
        <f t="shared" si="23"/>
        <v>-1779.2084198</v>
      </c>
      <c r="G44" s="40">
        <f t="shared" si="23"/>
        <v>-2982.2095362799996</v>
      </c>
      <c r="H44" s="40">
        <f t="shared" si="23"/>
        <v>-5067.3088358099994</v>
      </c>
      <c r="I44" s="40">
        <f t="shared" si="23"/>
        <v>-2560.7245947199999</v>
      </c>
      <c r="J44" s="40">
        <f t="shared" si="23"/>
        <v>-2253.3980734699999</v>
      </c>
      <c r="K44" s="40">
        <f t="shared" si="23"/>
        <v>-155.60103721999991</v>
      </c>
      <c r="L44" s="40">
        <f t="shared" si="23"/>
        <v>-97.585130400000025</v>
      </c>
      <c r="M44" s="40">
        <f t="shared" si="23"/>
        <v>-3309.4482498300003</v>
      </c>
      <c r="N44" s="2">
        <v>31</v>
      </c>
    </row>
    <row r="45" spans="1:14" ht="12.75" customHeight="1" x14ac:dyDescent="0.2">
      <c r="A45" s="1">
        <v>32</v>
      </c>
      <c r="B45" s="3" t="s">
        <v>43</v>
      </c>
      <c r="C45" s="40">
        <f>SUM(D45,E45,F45,G45)</f>
        <v>0</v>
      </c>
      <c r="D45" s="41">
        <v>0</v>
      </c>
      <c r="E45" s="41">
        <v>0</v>
      </c>
      <c r="F45" s="41">
        <v>0</v>
      </c>
      <c r="G45" s="41">
        <v>0</v>
      </c>
      <c r="H45" s="40">
        <f>SUM(I45,J45,K45,L45)</f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2">
        <v>32</v>
      </c>
    </row>
    <row r="46" spans="1:14" ht="12.75" customHeight="1" x14ac:dyDescent="0.2">
      <c r="A46" s="1">
        <v>33</v>
      </c>
      <c r="B46" s="3" t="s">
        <v>44</v>
      </c>
      <c r="C46" s="40">
        <f t="shared" ref="C46:C48" si="24">SUM(D46,E46,F46,G46)</f>
        <v>9.2392291600000043</v>
      </c>
      <c r="D46" s="40">
        <v>2.0645249000000003</v>
      </c>
      <c r="E46" s="40">
        <v>-16.123451799999998</v>
      </c>
      <c r="F46" s="40">
        <v>-7.3802280400000004</v>
      </c>
      <c r="G46" s="40">
        <v>30.678384100000002</v>
      </c>
      <c r="H46" s="40">
        <f t="shared" ref="H46:H48" si="25">SUM(I46,J46,K46,L46)</f>
        <v>-9.2303539800000003</v>
      </c>
      <c r="I46" s="40">
        <v>-1.5233210000000001</v>
      </c>
      <c r="J46" s="40">
        <v>-3.8868073699999997</v>
      </c>
      <c r="K46" s="40">
        <v>-2.9565379999999999E-2</v>
      </c>
      <c r="L46" s="40">
        <v>-3.7906602300000003</v>
      </c>
      <c r="M46" s="40">
        <v>14.701466870000001</v>
      </c>
      <c r="N46" s="2">
        <v>33</v>
      </c>
    </row>
    <row r="47" spans="1:14" ht="12.75" customHeight="1" x14ac:dyDescent="0.2">
      <c r="A47" s="1">
        <v>34</v>
      </c>
      <c r="B47" s="3" t="s">
        <v>45</v>
      </c>
      <c r="C47" s="40">
        <f t="shared" si="24"/>
        <v>-3788.4099120999999</v>
      </c>
      <c r="D47" s="40">
        <v>1483.2599928699999</v>
      </c>
      <c r="E47" s="40">
        <v>-1392.3531900599999</v>
      </c>
      <c r="F47" s="40">
        <v>-1697.7970194699999</v>
      </c>
      <c r="G47" s="40">
        <v>-2181.5196954399999</v>
      </c>
      <c r="H47" s="40">
        <f t="shared" si="25"/>
        <v>-4034.3227508499995</v>
      </c>
      <c r="I47" s="40">
        <v>-1573.5949318400001</v>
      </c>
      <c r="J47" s="40">
        <v>-1552.1714250499999</v>
      </c>
      <c r="K47" s="40">
        <v>261.22992134000003</v>
      </c>
      <c r="L47" s="40">
        <v>-1169.7863152999998</v>
      </c>
      <c r="M47" s="40">
        <v>-1773.5105108099999</v>
      </c>
      <c r="N47" s="2">
        <v>34</v>
      </c>
    </row>
    <row r="48" spans="1:14" ht="12.75" customHeight="1" x14ac:dyDescent="0.2">
      <c r="A48" s="1">
        <v>35</v>
      </c>
      <c r="B48" s="3" t="s">
        <v>46</v>
      </c>
      <c r="C48" s="40">
        <f t="shared" si="24"/>
        <v>-1012.88267591</v>
      </c>
      <c r="D48" s="40">
        <v>506.58671285000003</v>
      </c>
      <c r="E48" s="40">
        <v>-614.06999153000004</v>
      </c>
      <c r="F48" s="40">
        <v>-74.031172290000029</v>
      </c>
      <c r="G48" s="40">
        <v>-831.36822494</v>
      </c>
      <c r="H48" s="40">
        <f t="shared" si="25"/>
        <v>-1023.7557309800002</v>
      </c>
      <c r="I48" s="40">
        <v>-985.60634187999995</v>
      </c>
      <c r="J48" s="40">
        <v>-697.33984105000002</v>
      </c>
      <c r="K48" s="40">
        <v>-416.80139317999993</v>
      </c>
      <c r="L48" s="40">
        <v>1075.9918451299998</v>
      </c>
      <c r="M48" s="40">
        <v>-1550.6392058900003</v>
      </c>
      <c r="N48" s="2">
        <v>35</v>
      </c>
    </row>
    <row r="49" spans="1:14" ht="12.75" customHeight="1" x14ac:dyDescent="0.2">
      <c r="A49" s="1">
        <v>36</v>
      </c>
      <c r="B49" s="3" t="s">
        <v>27</v>
      </c>
      <c r="C49" s="40">
        <f>SUM(C50,C51,C52,C53)</f>
        <v>6396.4407921999991</v>
      </c>
      <c r="D49" s="40">
        <f t="shared" ref="D49:M49" si="26">SUM(D50,D51,D52,D53)</f>
        <v>-975.66606215000013</v>
      </c>
      <c r="E49" s="40">
        <f t="shared" si="26"/>
        <v>534.0889166999998</v>
      </c>
      <c r="F49" s="40">
        <f t="shared" si="26"/>
        <v>2113.3377154200002</v>
      </c>
      <c r="G49" s="40">
        <f t="shared" si="26"/>
        <v>4724.6802222299993</v>
      </c>
      <c r="H49" s="40">
        <f t="shared" si="26"/>
        <v>9479.1339431000015</v>
      </c>
      <c r="I49" s="40">
        <f t="shared" si="26"/>
        <v>2409.0846713200008</v>
      </c>
      <c r="J49" s="40">
        <f t="shared" si="26"/>
        <v>3294.0347123600004</v>
      </c>
      <c r="K49" s="40">
        <f t="shared" si="26"/>
        <v>2150.2041958200002</v>
      </c>
      <c r="L49" s="40">
        <f t="shared" si="26"/>
        <v>1625.8103636000001</v>
      </c>
      <c r="M49" s="40">
        <f t="shared" si="26"/>
        <v>4060.4766295500003</v>
      </c>
      <c r="N49" s="2">
        <v>36</v>
      </c>
    </row>
    <row r="50" spans="1:14" ht="12.75" customHeight="1" x14ac:dyDescent="0.2">
      <c r="A50" s="1">
        <v>37</v>
      </c>
      <c r="B50" s="3" t="s">
        <v>47</v>
      </c>
      <c r="C50" s="40">
        <f>SUM(D50,E50,F50,G50)</f>
        <v>191.89508028999998</v>
      </c>
      <c r="D50" s="42">
        <v>-33.599867770000003</v>
      </c>
      <c r="E50" s="42">
        <v>1.0037525</v>
      </c>
      <c r="F50" s="42">
        <v>217.89482025999999</v>
      </c>
      <c r="G50" s="42">
        <v>6.5963753000000001</v>
      </c>
      <c r="H50" s="40">
        <f>SUM(I50,J50,K50,L50)</f>
        <v>192.57977072000003</v>
      </c>
      <c r="I50" s="40">
        <v>212.83424058000003</v>
      </c>
      <c r="J50" s="40">
        <v>7.5204297800000015</v>
      </c>
      <c r="K50" s="40">
        <v>-36.841268290000002</v>
      </c>
      <c r="L50" s="40">
        <v>9.0663686499999994</v>
      </c>
      <c r="M50" s="40">
        <v>-102.18465472</v>
      </c>
      <c r="N50" s="2">
        <v>37</v>
      </c>
    </row>
    <row r="51" spans="1:14" ht="12.75" customHeight="1" x14ac:dyDescent="0.2">
      <c r="A51" s="1">
        <v>38</v>
      </c>
      <c r="B51" s="3" t="s">
        <v>48</v>
      </c>
      <c r="C51" s="40">
        <f t="shared" ref="C51:C53" si="27">SUM(D51,E51,F51,G51)</f>
        <v>1889.30949938</v>
      </c>
      <c r="D51" s="42">
        <v>-139.65439910000001</v>
      </c>
      <c r="E51" s="42">
        <v>696.38603864999993</v>
      </c>
      <c r="F51" s="42">
        <v>-180.20226706</v>
      </c>
      <c r="G51" s="42">
        <v>1512.78012689</v>
      </c>
      <c r="H51" s="40">
        <f t="shared" ref="H51:H53" si="28">SUM(I51,J51,K51,L51)</f>
        <v>4858.7674507200009</v>
      </c>
      <c r="I51" s="40">
        <v>1374.40187287</v>
      </c>
      <c r="J51" s="40">
        <v>1147.9390539800002</v>
      </c>
      <c r="K51" s="40">
        <v>1859.9778209000003</v>
      </c>
      <c r="L51" s="40">
        <v>476.44870297000006</v>
      </c>
      <c r="M51" s="40">
        <v>1823.98515187</v>
      </c>
      <c r="N51" s="2">
        <v>38</v>
      </c>
    </row>
    <row r="52" spans="1:14" ht="12.75" customHeight="1" x14ac:dyDescent="0.2">
      <c r="A52" s="1">
        <v>39</v>
      </c>
      <c r="B52" s="3" t="s">
        <v>49</v>
      </c>
      <c r="C52" s="40">
        <f t="shared" si="27"/>
        <v>3261.8533674699997</v>
      </c>
      <c r="D52" s="42">
        <v>-669.04041294000012</v>
      </c>
      <c r="E52" s="42">
        <v>-435.27177777000009</v>
      </c>
      <c r="F52" s="42">
        <v>1830.4814845400001</v>
      </c>
      <c r="G52" s="42">
        <v>2535.68407364</v>
      </c>
      <c r="H52" s="40">
        <f t="shared" si="28"/>
        <v>3587.6551571000005</v>
      </c>
      <c r="I52" s="40">
        <v>250.84611256000039</v>
      </c>
      <c r="J52" s="40">
        <v>2043.4280910700004</v>
      </c>
      <c r="K52" s="40">
        <v>239.45889189000002</v>
      </c>
      <c r="L52" s="40">
        <v>1053.92206158</v>
      </c>
      <c r="M52" s="40">
        <v>2238.4211666400001</v>
      </c>
      <c r="N52" s="2">
        <v>39</v>
      </c>
    </row>
    <row r="53" spans="1:14" ht="12.75" customHeight="1" x14ac:dyDescent="0.2">
      <c r="A53" s="1">
        <v>40</v>
      </c>
      <c r="B53" s="3" t="s">
        <v>50</v>
      </c>
      <c r="C53" s="40">
        <f t="shared" si="27"/>
        <v>1053.3828450599999</v>
      </c>
      <c r="D53" s="42">
        <v>-133.37138234</v>
      </c>
      <c r="E53" s="42">
        <v>271.97090331999999</v>
      </c>
      <c r="F53" s="42">
        <v>245.16367767999998</v>
      </c>
      <c r="G53" s="42">
        <v>669.61964639999997</v>
      </c>
      <c r="H53" s="40">
        <f t="shared" si="28"/>
        <v>840.13156456000002</v>
      </c>
      <c r="I53" s="40">
        <v>571.00244530999998</v>
      </c>
      <c r="J53" s="40">
        <v>95.147137530000009</v>
      </c>
      <c r="K53" s="40">
        <v>87.608751319999982</v>
      </c>
      <c r="L53" s="40">
        <v>86.373230399999997</v>
      </c>
      <c r="M53" s="40">
        <v>100.25496576000002</v>
      </c>
      <c r="N53" s="2">
        <v>40</v>
      </c>
    </row>
    <row r="54" spans="1:14" ht="12.75" customHeight="1" x14ac:dyDescent="0.2">
      <c r="A54" s="1">
        <v>41</v>
      </c>
      <c r="B54" s="3" t="s">
        <v>51</v>
      </c>
      <c r="C54" s="44">
        <f>SUM(C33,C34)</f>
        <v>3435.9734250799993</v>
      </c>
      <c r="D54" s="44">
        <f t="shared" ref="D54:M54" si="29">SUM(D33,D34)</f>
        <v>3474.4278906999989</v>
      </c>
      <c r="E54" s="44">
        <f t="shared" si="29"/>
        <v>-1521.8346273100003</v>
      </c>
      <c r="F54" s="44">
        <f t="shared" si="29"/>
        <v>-303.00424105999997</v>
      </c>
      <c r="G54" s="44">
        <f t="shared" si="29"/>
        <v>1786.384402749999</v>
      </c>
      <c r="H54" s="44">
        <f t="shared" si="29"/>
        <v>30.444534890005031</v>
      </c>
      <c r="I54" s="44">
        <f t="shared" si="29"/>
        <v>-3771.6685141800003</v>
      </c>
      <c r="J54" s="44">
        <f t="shared" si="29"/>
        <v>1185.4561809900017</v>
      </c>
      <c r="K54" s="44">
        <f t="shared" si="29"/>
        <v>400.11741508000182</v>
      </c>
      <c r="L54" s="44">
        <f t="shared" si="29"/>
        <v>2216.5394530000008</v>
      </c>
      <c r="M54" s="44">
        <f t="shared" si="29"/>
        <v>2111.2445416899991</v>
      </c>
      <c r="N54" s="2">
        <v>41</v>
      </c>
    </row>
    <row r="55" spans="1:14" ht="12.75" customHeight="1" x14ac:dyDescent="0.2">
      <c r="A55" s="1">
        <v>42</v>
      </c>
      <c r="B55" s="3" t="s">
        <v>28</v>
      </c>
      <c r="C55" s="45">
        <f>SUM(-C54,-C57)</f>
        <v>-3349.9719572099998</v>
      </c>
      <c r="D55" s="45">
        <f>SUM(-D54,-D57)</f>
        <v>-2620.0032254899988</v>
      </c>
      <c r="E55" s="45">
        <f t="shared" ref="E55:M55" si="30">SUM(-E54,-E57)</f>
        <v>-824.54715067000029</v>
      </c>
      <c r="F55" s="45">
        <f t="shared" si="30"/>
        <v>325.33979570999998</v>
      </c>
      <c r="G55" s="45">
        <f t="shared" si="30"/>
        <v>-230.76137675999917</v>
      </c>
      <c r="H55" s="45">
        <f t="shared" si="30"/>
        <v>-3540.2371575300049</v>
      </c>
      <c r="I55" s="45">
        <f t="shared" si="30"/>
        <v>1366.5058305400003</v>
      </c>
      <c r="J55" s="45">
        <f t="shared" si="30"/>
        <v>-1357.3142148100017</v>
      </c>
      <c r="K55" s="45">
        <f t="shared" si="30"/>
        <v>-828.1619339900019</v>
      </c>
      <c r="L55" s="45">
        <f t="shared" si="30"/>
        <v>-2721.2668392700007</v>
      </c>
      <c r="M55" s="45">
        <f t="shared" si="30"/>
        <v>-4109.4432669199996</v>
      </c>
      <c r="N55" s="2">
        <v>42</v>
      </c>
    </row>
    <row r="56" spans="1:14" ht="12.75" customHeight="1" x14ac:dyDescent="0.2">
      <c r="A56" s="1">
        <v>43</v>
      </c>
      <c r="B56" s="3" t="s">
        <v>65</v>
      </c>
      <c r="C56" s="44">
        <f>SUM(C54,C55)</f>
        <v>86.001467869999487</v>
      </c>
      <c r="D56" s="44">
        <f t="shared" ref="D56:M56" si="31">SUM(D54,D55)</f>
        <v>854.42466521000006</v>
      </c>
      <c r="E56" s="44">
        <f t="shared" si="31"/>
        <v>-2346.3817779800006</v>
      </c>
      <c r="F56" s="44">
        <f t="shared" si="31"/>
        <v>22.335554650000006</v>
      </c>
      <c r="G56" s="44">
        <f t="shared" si="31"/>
        <v>1555.6230259899999</v>
      </c>
      <c r="H56" s="44">
        <f t="shared" si="31"/>
        <v>-3509.79262264</v>
      </c>
      <c r="I56" s="44">
        <f t="shared" si="31"/>
        <v>-2405.1626836400001</v>
      </c>
      <c r="J56" s="44">
        <f t="shared" si="31"/>
        <v>-171.85803381999995</v>
      </c>
      <c r="K56" s="44">
        <f t="shared" si="31"/>
        <v>-428.04451891000008</v>
      </c>
      <c r="L56" s="44">
        <f t="shared" si="31"/>
        <v>-504.7273862699999</v>
      </c>
      <c r="M56" s="44">
        <f t="shared" si="31"/>
        <v>-1998.1987252300005</v>
      </c>
      <c r="N56" s="2">
        <v>43</v>
      </c>
    </row>
    <row r="57" spans="1:14" ht="12.75" customHeight="1" x14ac:dyDescent="0.2">
      <c r="A57" s="1">
        <v>44</v>
      </c>
      <c r="B57" s="3" t="s">
        <v>29</v>
      </c>
      <c r="C57" s="44">
        <f>SUM(C58,C59,C60)</f>
        <v>-86.001467869999487</v>
      </c>
      <c r="D57" s="44">
        <f t="shared" ref="D57:M57" si="32">SUM(D58,D59,D60)</f>
        <v>-854.42466520999994</v>
      </c>
      <c r="E57" s="44">
        <f t="shared" si="32"/>
        <v>2346.3817779800006</v>
      </c>
      <c r="F57" s="44">
        <f t="shared" si="32"/>
        <v>-22.335554650000006</v>
      </c>
      <c r="G57" s="44">
        <f t="shared" si="32"/>
        <v>-1555.6230259899999</v>
      </c>
      <c r="H57" s="44">
        <f t="shared" si="32"/>
        <v>3509.79262264</v>
      </c>
      <c r="I57" s="44">
        <f t="shared" si="32"/>
        <v>2405.1626836400001</v>
      </c>
      <c r="J57" s="44">
        <f t="shared" si="32"/>
        <v>171.85803382000003</v>
      </c>
      <c r="K57" s="44">
        <f t="shared" si="32"/>
        <v>428.04451891000002</v>
      </c>
      <c r="L57" s="44">
        <f t="shared" si="32"/>
        <v>504.72738626999995</v>
      </c>
      <c r="M57" s="44">
        <f t="shared" si="32"/>
        <v>1998.19872523</v>
      </c>
      <c r="N57" s="2">
        <v>44</v>
      </c>
    </row>
    <row r="58" spans="1:14" ht="12.75" customHeight="1" x14ac:dyDescent="0.2">
      <c r="A58" s="1">
        <v>45</v>
      </c>
      <c r="B58" s="3" t="s">
        <v>52</v>
      </c>
      <c r="C58" s="40">
        <f>SUM(D58,E58,F58,G58)</f>
        <v>-115.63302765999947</v>
      </c>
      <c r="D58" s="40">
        <v>-1202.5337551799998</v>
      </c>
      <c r="E58" s="40">
        <v>2507.9960257400003</v>
      </c>
      <c r="F58" s="40">
        <v>7.9184880900000003</v>
      </c>
      <c r="G58" s="40">
        <v>-1429.0137863099999</v>
      </c>
      <c r="H58" s="40">
        <f>SUM(I58,J58,K58,L58)</f>
        <v>2808.7264759</v>
      </c>
      <c r="I58" s="40">
        <v>1699.34683849</v>
      </c>
      <c r="J58" s="40">
        <v>395.04563854000003</v>
      </c>
      <c r="K58" s="40">
        <v>465.53869711000004</v>
      </c>
      <c r="L58" s="40">
        <v>248.79530175999997</v>
      </c>
      <c r="M58" s="40">
        <v>1614.7383406399999</v>
      </c>
      <c r="N58" s="2">
        <v>45</v>
      </c>
    </row>
    <row r="59" spans="1:14" ht="12.75" customHeight="1" x14ac:dyDescent="0.2">
      <c r="A59" s="1">
        <v>46</v>
      </c>
      <c r="B59" s="3" t="s">
        <v>53</v>
      </c>
      <c r="C59" s="40">
        <f t="shared" ref="C59:C60" si="33">SUM(D59,E59,F59,G59)</f>
        <v>-249.53584533</v>
      </c>
      <c r="D59" s="41">
        <v>-62.401545329999998</v>
      </c>
      <c r="E59" s="41">
        <v>-62.200899999999997</v>
      </c>
      <c r="F59" s="41">
        <v>-62.8504</v>
      </c>
      <c r="G59" s="41">
        <v>-62.082999999999998</v>
      </c>
      <c r="H59" s="40">
        <f t="shared" ref="H59:H60" si="34">SUM(I59,J59,K59,L59)</f>
        <v>-124.72807033999999</v>
      </c>
      <c r="I59" s="41">
        <v>-61.446199999999997</v>
      </c>
      <c r="J59" s="41">
        <v>-63.281870339999998</v>
      </c>
      <c r="K59" s="41">
        <v>0</v>
      </c>
      <c r="L59" s="41">
        <v>0</v>
      </c>
      <c r="M59" s="41">
        <v>0</v>
      </c>
      <c r="N59" s="2">
        <v>46</v>
      </c>
    </row>
    <row r="60" spans="1:14" ht="12.75" customHeight="1" x14ac:dyDescent="0.2">
      <c r="A60" s="1">
        <v>47</v>
      </c>
      <c r="B60" s="3" t="s">
        <v>54</v>
      </c>
      <c r="C60" s="40">
        <f t="shared" si="33"/>
        <v>279.16740512000001</v>
      </c>
      <c r="D60" s="40">
        <v>410.51063529999999</v>
      </c>
      <c r="E60" s="40">
        <v>-99.413347759999994</v>
      </c>
      <c r="F60" s="40">
        <v>32.596357259999991</v>
      </c>
      <c r="G60" s="40">
        <v>-64.526239680000003</v>
      </c>
      <c r="H60" s="40">
        <f t="shared" si="34"/>
        <v>825.79421708000007</v>
      </c>
      <c r="I60" s="40">
        <v>767.26204515000006</v>
      </c>
      <c r="J60" s="40">
        <v>-159.90573437999998</v>
      </c>
      <c r="K60" s="40">
        <v>-37.494178200000015</v>
      </c>
      <c r="L60" s="40">
        <v>255.93208450999998</v>
      </c>
      <c r="M60" s="40">
        <v>383.46038458999999</v>
      </c>
      <c r="N60" s="2">
        <v>47</v>
      </c>
    </row>
    <row r="61" spans="1:14" ht="6" customHeight="1" x14ac:dyDescent="0.2">
      <c r="A61" s="4"/>
      <c r="B61" s="5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1:14" ht="6" customHeight="1" x14ac:dyDescent="0.2">
      <c r="B62" s="9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4" ht="12.75" customHeight="1" x14ac:dyDescent="0.2">
      <c r="A63" s="15" t="s">
        <v>67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4" ht="12.75" customHeight="1" x14ac:dyDescent="0.2">
      <c r="A64" s="8" t="s">
        <v>9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2.75" customHeight="1" x14ac:dyDescent="0.2">
      <c r="A65" s="43" t="s">
        <v>71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2.75" customHeight="1" x14ac:dyDescent="0.2">
      <c r="A66" s="15" t="s">
        <v>32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2.75" customHeight="1" x14ac:dyDescent="0.2">
      <c r="A67" s="8" t="s">
        <v>10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2.75" customHeight="1" x14ac:dyDescent="0.2">
      <c r="A68" s="8" t="s">
        <v>11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2.75" customHeight="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2.75" customHeight="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2.75" customHeight="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2.75" customHeight="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2.75" customHeight="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2.75" customHeight="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2.75" customHeight="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12.75" customHeight="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ht="12.75" customHeight="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ht="12.75" customHeight="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ht="12.75" customHeight="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ht="12.75" customHeight="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3:13" ht="12.75" customHeight="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3:13" ht="12.75" customHeight="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3:13" ht="12.75" customHeight="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3:13" ht="12.75" customHeight="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3:13" ht="12.75" customHeight="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3:13" ht="12.75" customHeight="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3:13" ht="12.75" customHeight="1" x14ac:dyDescent="0.2">
      <c r="C87" s="13"/>
      <c r="D87" s="20"/>
      <c r="E87" s="20"/>
      <c r="F87" s="20"/>
      <c r="G87" s="20"/>
      <c r="H87" s="13"/>
      <c r="I87" s="13"/>
      <c r="J87" s="13"/>
      <c r="K87" s="13"/>
      <c r="L87" s="13"/>
      <c r="M87" s="13"/>
    </row>
    <row r="88" spans="3:13" ht="12.75" customHeight="1" x14ac:dyDescent="0.2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3:13" ht="12.75" customHeight="1" x14ac:dyDescent="0.2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3:13" ht="12.75" customHeight="1" x14ac:dyDescent="0.2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3:13" ht="12.75" customHeight="1" x14ac:dyDescent="0.2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3:13" ht="12.75" customHeight="1" x14ac:dyDescent="0.2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3:13" ht="12.75" customHeight="1" x14ac:dyDescent="0.2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3:13" ht="12.75" customHeight="1" x14ac:dyDescent="0.2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3:13" ht="12.75" customHeight="1" x14ac:dyDescent="0.2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3:13" ht="12.75" customHeight="1" x14ac:dyDescent="0.2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3:13" ht="12.75" customHeight="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3:13" ht="12.75" customHeight="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3:13" ht="12.75" customHeight="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3:13" ht="12.75" customHeight="1" x14ac:dyDescent="0.2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3:13" ht="12.75" customHeight="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3:13" ht="12.75" customHeight="1" x14ac:dyDescent="0.2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</row>
    <row r="103" spans="3:13" ht="12.75" customHeight="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3:13" ht="12.75" customHeight="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3:13" ht="12.75" customHeight="1" x14ac:dyDescent="0.2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3:13" ht="12.75" customHeight="1" x14ac:dyDescent="0.2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3:13" ht="12.75" customHeight="1" x14ac:dyDescent="0.2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spans="3:13" ht="12.75" customHeight="1" x14ac:dyDescent="0.2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spans="3:13" ht="12.75" customHeight="1" x14ac:dyDescent="0.2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3:13" ht="12.75" customHeight="1" x14ac:dyDescent="0.2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3:13" ht="12.75" customHeight="1" x14ac:dyDescent="0.2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3:13" ht="12.75" customHeight="1" x14ac:dyDescent="0.2">
      <c r="C112" s="25"/>
      <c r="D112" s="25"/>
      <c r="E112" s="25"/>
      <c r="F112" s="25"/>
      <c r="G112" s="25"/>
      <c r="H112" s="14"/>
      <c r="I112" s="14"/>
      <c r="J112" s="14"/>
      <c r="K112" s="14"/>
      <c r="L112" s="14"/>
      <c r="M112" s="14"/>
    </row>
    <row r="113" spans="3:13" ht="12.75" customHeight="1" x14ac:dyDescent="0.2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3:13" ht="12.75" customHeight="1" x14ac:dyDescent="0.2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3:13" ht="12.75" customHeight="1" x14ac:dyDescent="0.2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</sheetData>
  <mergeCells count="19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17:M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2026-06-23T16:48:06Z</cp:lastPrinted>
  <dcterms:created xsi:type="dcterms:W3CDTF">2018-11-21T20:09:16Z</dcterms:created>
  <dcterms:modified xsi:type="dcterms:W3CDTF">2026-06-23T17:04:04Z</dcterms:modified>
</cp:coreProperties>
</file>